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R:\RB4\MS4Stormwater\MS4 Permit Regional 2021\Tentative Revised\Public Release\"/>
    </mc:Choice>
  </mc:AlternateContent>
  <xr:revisionPtr revIDLastSave="0" documentId="13_ncr:1_{32C546C0-F11D-4019-8446-A08119E31FB0}" xr6:coauthVersionLast="45" xr6:coauthVersionMax="45" xr10:uidLastSave="{00000000-0000-0000-0000-000000000000}"/>
  <bookViews>
    <workbookView xWindow="-120" yWindow="-120" windowWidth="20730" windowHeight="11160" tabRatio="818" xr2:uid="{00000000-000D-0000-FFFF-FFFF00000000}"/>
  </bookViews>
  <sheets>
    <sheet name="Mass Balance Summary" sheetId="7" r:id="rId1"/>
    <sheet name="Storm Year Trash Discharge" sheetId="8" r:id="rId2"/>
    <sheet name="Street Sweeping Days" sheetId="18" r:id="rId3"/>
    <sheet name="DGR Sampling Data" sheetId="15" r:id="rId4"/>
    <sheet name="FCS Compliance Summary" sheetId="16" r:id="rId5"/>
    <sheet name="FCS Database" sheetId="17" r:id="rId6"/>
  </sheets>
  <definedNames>
    <definedName name="_xlnm.Print_Area" localSheetId="3">'DGR Sampling Data'!$A$1:$J$33,'DGR Sampling Data'!$A$36:$J$54</definedName>
    <definedName name="_xlnm.Print_Area" localSheetId="4">'FCS Compliance Summary'!$A$1:$J$31</definedName>
    <definedName name="_xlnm.Print_Area" localSheetId="5">'FCS Database'!$A$1:$K$28</definedName>
    <definedName name="_xlnm.Print_Area" localSheetId="0">'Mass Balance Summary'!$A$1:$P$53</definedName>
    <definedName name="_xlnm.Print_Area" localSheetId="1">'Storm Year Trash Discharge'!$A$1:$H$26,'Storm Year Trash Discharge'!$A$28:$H$48</definedName>
    <definedName name="_xlnm.Print_Area" localSheetId="2">'Street Sweeping Days'!$A$1:$L$20,'Street Sweeping Days'!$A$22:$L$39</definedName>
    <definedName name="_xlnm.Print_Titles" localSheetId="3">'DGR Sampling Data'!$1:$4</definedName>
    <definedName name="_xlnm.Print_Titles" localSheetId="4">'FCS Compliance Summary'!$1:$2</definedName>
    <definedName name="_xlnm.Print_Titles" localSheetId="5">'FCS Database'!$1:$2</definedName>
    <definedName name="_xlnm.Print_Titles" localSheetId="0">'Mass Balance Summary'!$1:$6</definedName>
    <definedName name="_xlnm.Print_Titles" localSheetId="1">'Storm Year Trash Discharge'!$1:$6</definedName>
    <definedName name="_xlnm.Print_Titles" localSheetId="2">'Street Sweeping Days'!$1:$6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7" i="18" l="1"/>
  <c r="L8" i="18"/>
  <c r="L9" i="18"/>
  <c r="L10" i="18"/>
  <c r="L11" i="18"/>
  <c r="L12" i="18"/>
  <c r="L13" i="18"/>
  <c r="L14" i="18"/>
  <c r="L15" i="18"/>
  <c r="L16" i="18"/>
  <c r="L17" i="18"/>
  <c r="L18" i="18"/>
  <c r="L19" i="18"/>
  <c r="G7" i="7"/>
  <c r="G8" i="7"/>
  <c r="G9" i="7"/>
  <c r="G10" i="7"/>
  <c r="G11" i="7"/>
  <c r="G12" i="7"/>
  <c r="G13" i="7"/>
  <c r="G14" i="7"/>
  <c r="E7" i="7"/>
  <c r="E8" i="7"/>
  <c r="E9" i="7"/>
  <c r="E10" i="7"/>
  <c r="H10" i="7" s="1"/>
  <c r="K10" i="7" s="1"/>
  <c r="E11" i="7"/>
  <c r="H11" i="7" s="1"/>
  <c r="K11" i="7" s="1"/>
  <c r="E12" i="7"/>
  <c r="H12" i="7" s="1"/>
  <c r="K12" i="7" s="1"/>
  <c r="E13" i="7"/>
  <c r="E14" i="7"/>
  <c r="H14" i="7" l="1"/>
  <c r="K14" i="7" s="1"/>
  <c r="H13" i="7"/>
  <c r="K13" i="7" s="1"/>
  <c r="H8" i="7"/>
  <c r="K8" i="7" s="1"/>
  <c r="L8" i="7" s="1"/>
  <c r="H9" i="7"/>
  <c r="K9" i="7" s="1"/>
  <c r="L9" i="7" s="1"/>
  <c r="H7" i="7"/>
  <c r="K7" i="7" s="1"/>
  <c r="O7" i="7" s="1"/>
  <c r="L13" i="7"/>
  <c r="O13" i="7"/>
  <c r="L12" i="7"/>
  <c r="O12" i="7"/>
  <c r="L11" i="7"/>
  <c r="O11" i="7"/>
  <c r="O14" i="7"/>
  <c r="L14" i="7"/>
  <c r="L10" i="7"/>
  <c r="O10" i="7"/>
  <c r="O9" i="7"/>
  <c r="O8" i="7" l="1"/>
  <c r="L7" i="7"/>
  <c r="E7" i="8"/>
  <c r="E23" i="8" l="1"/>
  <c r="G23" i="8" s="1"/>
  <c r="F6" i="15"/>
  <c r="G4" i="16"/>
  <c r="G5" i="16"/>
  <c r="G6" i="16"/>
  <c r="G7" i="16"/>
  <c r="G8" i="16"/>
  <c r="G9" i="16"/>
  <c r="G10" i="16"/>
  <c r="G11" i="16"/>
  <c r="D4" i="16"/>
  <c r="D5" i="16"/>
  <c r="D6" i="16"/>
  <c r="D7" i="16"/>
  <c r="D8" i="16"/>
  <c r="I8" i="16" s="1"/>
  <c r="D9" i="16"/>
  <c r="I9" i="16" s="1"/>
  <c r="D10" i="16"/>
  <c r="D11" i="16"/>
  <c r="B30" i="15"/>
  <c r="C30" i="15"/>
  <c r="F29" i="15"/>
  <c r="F28" i="15"/>
  <c r="F27" i="15"/>
  <c r="F26" i="15"/>
  <c r="F24" i="15"/>
  <c r="F23" i="15"/>
  <c r="F22" i="15"/>
  <c r="F21" i="15"/>
  <c r="F19" i="15"/>
  <c r="F18" i="15"/>
  <c r="F17" i="15"/>
  <c r="F16" i="15"/>
  <c r="F14" i="15"/>
  <c r="F13" i="15"/>
  <c r="F12" i="15"/>
  <c r="F11" i="15"/>
  <c r="F7" i="15"/>
  <c r="F8" i="15"/>
  <c r="F9" i="15"/>
  <c r="I26" i="15"/>
  <c r="I6" i="15"/>
  <c r="I7" i="15"/>
  <c r="I8" i="15"/>
  <c r="I9" i="15"/>
  <c r="I11" i="15"/>
  <c r="I12" i="15"/>
  <c r="I13" i="15"/>
  <c r="I14" i="15"/>
  <c r="I16" i="15"/>
  <c r="I17" i="15"/>
  <c r="I18" i="15"/>
  <c r="I19" i="15"/>
  <c r="I21" i="15"/>
  <c r="I22" i="15"/>
  <c r="I23" i="15"/>
  <c r="I24" i="15"/>
  <c r="I27" i="15"/>
  <c r="I28" i="15"/>
  <c r="I29" i="15"/>
  <c r="E14" i="8"/>
  <c r="G14" i="8" s="1"/>
  <c r="E15" i="8"/>
  <c r="G15" i="8" s="1"/>
  <c r="E16" i="8"/>
  <c r="G16" i="8" s="1"/>
  <c r="E17" i="8"/>
  <c r="G17" i="8" s="1"/>
  <c r="E18" i="8"/>
  <c r="G18" i="8" s="1"/>
  <c r="E19" i="8"/>
  <c r="G19" i="8" s="1"/>
  <c r="E20" i="8"/>
  <c r="G20" i="8" s="1"/>
  <c r="E21" i="8"/>
  <c r="G21" i="8" s="1"/>
  <c r="E22" i="8"/>
  <c r="G22" i="8" s="1"/>
  <c r="E24" i="8"/>
  <c r="G24" i="8" s="1"/>
  <c r="E25" i="8"/>
  <c r="G25" i="8" s="1"/>
  <c r="E12" i="8"/>
  <c r="G12" i="8" s="1"/>
  <c r="E13" i="8"/>
  <c r="G13" i="8" s="1"/>
  <c r="E9" i="8"/>
  <c r="G9" i="8" s="1"/>
  <c r="E10" i="8"/>
  <c r="G10" i="8" s="1"/>
  <c r="E11" i="8"/>
  <c r="G11" i="8" s="1"/>
  <c r="E8" i="8"/>
  <c r="G8" i="8" s="1"/>
  <c r="G7" i="8"/>
  <c r="I5" i="16" l="1"/>
  <c r="I7" i="16"/>
  <c r="I6" i="16"/>
  <c r="I11" i="16"/>
  <c r="I10" i="16"/>
  <c r="I4" i="16"/>
  <c r="I30" i="15"/>
  <c r="I32" i="15" s="1"/>
  <c r="G26" i="8"/>
</calcChain>
</file>

<file path=xl/sharedStrings.xml><?xml version="1.0" encoding="utf-8"?>
<sst xmlns="http://schemas.openxmlformats.org/spreadsheetml/2006/main" count="340" uniqueCount="209">
  <si>
    <t>Col. 1</t>
  </si>
  <si>
    <t>Col. 2</t>
  </si>
  <si>
    <t>Col. 3</t>
  </si>
  <si>
    <t>Col. 4</t>
  </si>
  <si>
    <t>Col. 5</t>
  </si>
  <si>
    <t>Col. 6</t>
  </si>
  <si>
    <t>Col. 7</t>
  </si>
  <si>
    <t>Col. 8</t>
  </si>
  <si>
    <t>Col. 9</t>
  </si>
  <si>
    <t>Col. 10</t>
  </si>
  <si>
    <t>Col. 11</t>
  </si>
  <si>
    <t>Compliance</t>
  </si>
  <si>
    <t>Comments</t>
  </si>
  <si>
    <t>Notations:</t>
  </si>
  <si>
    <t>Form</t>
  </si>
  <si>
    <t>Column 1:</t>
  </si>
  <si>
    <t>Column 2:</t>
  </si>
  <si>
    <t>Column 3:</t>
  </si>
  <si>
    <t>Column 4:</t>
  </si>
  <si>
    <t>Column 5:</t>
  </si>
  <si>
    <t>Column 6:</t>
  </si>
  <si>
    <t>Column 7:</t>
  </si>
  <si>
    <t>Column 8:</t>
  </si>
  <si>
    <t>Column 9:</t>
  </si>
  <si>
    <t>Column 10:</t>
  </si>
  <si>
    <t>Column 11:</t>
  </si>
  <si>
    <t>Nearest Cross Street</t>
  </si>
  <si>
    <t>CB Type</t>
  </si>
  <si>
    <t>Indicate County or City assigned catch basin (CB) identification (ID) numbers</t>
  </si>
  <si>
    <t>Industrial</t>
  </si>
  <si>
    <t>Open Space &amp; Rec</t>
  </si>
  <si>
    <t>DGR</t>
  </si>
  <si>
    <t>Date of Last Street Sweeping</t>
  </si>
  <si>
    <t>Date of DGR Sampling</t>
  </si>
  <si>
    <t>Date of Storm Event</t>
  </si>
  <si>
    <t>Storm Event Trash Discharge</t>
  </si>
  <si>
    <t>Storm Event Discharge = Col. 1 x Col. 5 - Col. 7 [trash discharged by the storm event], lbs. or gal.</t>
  </si>
  <si>
    <t>Total Storm Year Trash Discharge</t>
  </si>
  <si>
    <t>Required Trash Abatement (%)</t>
  </si>
  <si>
    <t xml:space="preserve"> Total Trash Discharged by Storm Event</t>
  </si>
  <si>
    <t>CB Owner</t>
  </si>
  <si>
    <t>CB Maintained By</t>
  </si>
  <si>
    <t>Total Area</t>
  </si>
  <si>
    <t>Total # CBs</t>
  </si>
  <si>
    <t>Land Use Category</t>
  </si>
  <si>
    <t>Total Trash</t>
  </si>
  <si>
    <t>Total Trash Generated within Representative Area</t>
  </si>
  <si>
    <t>Note: Sampling must be conducted during any 30-day period, starting June 22nd through September 22nd of each year.</t>
  </si>
  <si>
    <t>High Density Residential</t>
  </si>
  <si>
    <t>Low Density Residential</t>
  </si>
  <si>
    <t>Commercial and Services</t>
  </si>
  <si>
    <t>Total Area within Jurisdiction</t>
  </si>
  <si>
    <t>Representative Area for DGR Calculation</t>
  </si>
  <si>
    <t>Length of Collection Period</t>
  </si>
  <si>
    <t>Trash Collection from Representative Area (lb. or gal.)</t>
  </si>
  <si>
    <t>DGR                     (lb. or gal./day)</t>
  </si>
  <si>
    <t>* Total collection period must equal 30 days for each representative land use area.</t>
  </si>
  <si>
    <t>Total amount of trash generated in representative area (sum of Col. 7 and Col. 8), lb. or gal.</t>
  </si>
  <si>
    <t>Trash collection from representative area through street sweeping or other method, lb. or gal.</t>
  </si>
  <si>
    <t>DGR for Jurisdiction = (Total Trash Generated from Representative Area / 30 days)*(Total Area / Representative Area)</t>
  </si>
  <si>
    <t>Precipitation Depth</t>
  </si>
  <si>
    <t>Reporting Year</t>
  </si>
  <si>
    <t>Amount of Trash Recovered from Catch Basins</t>
  </si>
  <si>
    <t>Trash Cleaned Out from Catch Basin(s) within the Representative Area (lb. or gal.)</t>
  </si>
  <si>
    <t>Continue to add to this form for each reporting year.</t>
  </si>
  <si>
    <t>Add additional rows for storm events, if necessary.</t>
  </si>
  <si>
    <t>DGR for Jurisdiction from DGR Sampling Data worksheet.</t>
  </si>
  <si>
    <t>Date of last street sweeping.</t>
  </si>
  <si>
    <t>Date of storm event with 0.25 inch or more of rainfall.</t>
  </si>
  <si>
    <t>Provide comments, if necessary.</t>
  </si>
  <si>
    <t>Date of DGR sampling (direct measurement of deposited trash) - The DGR collection period(s) must fall between June 22nd and September 22nd.</t>
  </si>
  <si>
    <t>Length of Collection Period in days - The DGR collection period must be 30 days, total, for each representative land use area.</t>
  </si>
  <si>
    <t>Total land area of jurisdiction (square kilometers).</t>
  </si>
  <si>
    <t>Total number of catch basins (CBs) within jurisdiction.</t>
  </si>
  <si>
    <t>Compliance: Yes, if Col. 4 or Col. 7 is greater than Col. 8; No, if Col. 4 or Col. 7 is less than Col. 8.</t>
  </si>
  <si>
    <t>Rain Gage Station ID _____________________</t>
  </si>
  <si>
    <t>Total land area of jurisdiction served by certified full capture systems (square kilometers).</t>
  </si>
  <si>
    <t>Percentage of total land area of jurisdiction served by FCSs (Col. 4/Col. 3).</t>
  </si>
  <si>
    <t>Total number of catch basins (CBs) served by FCSs within jurisdiction.</t>
  </si>
  <si>
    <t>Percentage of CBs served by FCSs within jurisdiction (Col. 6/Col. 5)</t>
  </si>
  <si>
    <t>Indicate certified full capture system (FCS) installed</t>
  </si>
  <si>
    <t>Total Area served by FCSs</t>
  </si>
  <si>
    <t>Total # CBs served by FCSs</t>
  </si>
  <si>
    <t>Certified FCS(s) Installed</t>
  </si>
  <si>
    <t>FCS Location</t>
  </si>
  <si>
    <t>FCS Owner</t>
  </si>
  <si>
    <t>FCS Maintained By</t>
  </si>
  <si>
    <t>FCS Installation Date</t>
  </si>
  <si>
    <t>CB ID No. Served by FCS</t>
  </si>
  <si>
    <t>Frequency of FCS Maintenance and other O&amp;M comments</t>
  </si>
  <si>
    <t xml:space="preserve">Name FCS street location and indicate whether: WS - west side; ES - east side; NS - north side; SS - south side </t>
  </si>
  <si>
    <t xml:space="preserve">Name the nearest cross street location of the FCS </t>
  </si>
  <si>
    <t>Provide the date when FCS was installed</t>
  </si>
  <si>
    <t xml:space="preserve">Indicate frequency of FCS maintenance (e.g. inspection &amp; cleanout: 1x/3 mo., 1x/6 mo., 1x Nov., 1x Jan., 1x Aug., etc.) </t>
  </si>
  <si>
    <t>Depth of rainfall taken from nearest rain gage station (in.).</t>
  </si>
  <si>
    <t>Amount of trash recovered from catch basins, if any (lb. or gal.).</t>
  </si>
  <si>
    <t xml:space="preserve">Mass Balance Compliance by Reporting Period </t>
  </si>
  <si>
    <t>% Reduction from Structural Controls</t>
  </si>
  <si>
    <t>Corrected Storm Year Trash Discharge (lb. or gal.)</t>
  </si>
  <si>
    <t>Reductions from Structural Controls</t>
  </si>
  <si>
    <t>Mass Balance Compliance</t>
  </si>
  <si>
    <t>Baseline Waste Load Allocation</t>
  </si>
  <si>
    <t>Storm Year Trash Discharge (lb. or gal.)</t>
  </si>
  <si>
    <t>Weighted Average</t>
  </si>
  <si>
    <t>Col. 12</t>
  </si>
  <si>
    <t>Trash Collection for Calculation of Daily Generation Rate (DGR)</t>
  </si>
  <si>
    <t>Rain Gage Station ID: Name of rain gage station used, indicate only the station number.</t>
  </si>
  <si>
    <t>Column 12:</t>
  </si>
  <si>
    <t xml:space="preserve">FCS Owned by: Co - County of L.A./ Ventura; Flood - L.A. County Flood Control District/ Ventura County Watershed </t>
  </si>
  <si>
    <t>Protection District; Ci - City; Ca - Caltrans; Pr - Private; Oth - Others</t>
  </si>
  <si>
    <t xml:space="preserve">FCS Maintained by: Co - County of L.A./ Ventura; Flood - L.A. County Flood Control District/ Ventura County </t>
  </si>
  <si>
    <t>Watershed Protection District; Ci - City; Ca - Caltrans; Pr - Private; Oth - Others</t>
  </si>
  <si>
    <t xml:space="preserve">Type of CB based on Standard Plan for Public Works Construction from Greenbook Committee, Public Works </t>
  </si>
  <si>
    <t>Standards, Inc. (i.e., 300-2; 301-2; 302-2; 303-2; etc.)</t>
  </si>
  <si>
    <t xml:space="preserve">CB Owned by: Co - County of L.A./ Ventura; Flood - L.A. County Flood Control District/ Ventura County Watershed </t>
  </si>
  <si>
    <t xml:space="preserve">CB maintained by: Co - County of L.A./ Ventura; Flood - L.A. County Flood Control District/ Ventura County </t>
  </si>
  <si>
    <t>Insert additional rows, as necessary.</t>
  </si>
  <si>
    <t>PCD Efficiency</t>
  </si>
  <si>
    <t>% Reduction from PCDs</t>
  </si>
  <si>
    <t>% Reduction from FCSs</t>
  </si>
  <si>
    <t>Col. 13</t>
  </si>
  <si>
    <t>Col. 14</t>
  </si>
  <si>
    <t>Col. 15</t>
  </si>
  <si>
    <t>Col. 16</t>
  </si>
  <si>
    <t>Column 13:</t>
  </si>
  <si>
    <t>Column 14:</t>
  </si>
  <si>
    <t>Column 15:</t>
  </si>
  <si>
    <t>Column 16:</t>
  </si>
  <si>
    <t>Effluent Limitation
(lb. or gal.)</t>
  </si>
  <si>
    <t>Report compliance by reporting the corrected storm year trash discharge in Col. 11, which accounts for areas addressed</t>
  </si>
  <si>
    <t>Total % Reduction
from Baseline</t>
  </si>
  <si>
    <t>Last Street Sweeping Date for Area 1</t>
  </si>
  <si>
    <t>Last Street Sweeping Date for Area 2</t>
  </si>
  <si>
    <t>Last Street Sweeping Date for Area 3</t>
  </si>
  <si>
    <t>Last Street Sweeping Date for Area 4</t>
  </si>
  <si>
    <t>Last Street Sweeping Date for Area 5</t>
  </si>
  <si>
    <t>Weighted average of days since last street sweeping based on information entered in Cols. 2-11</t>
  </si>
  <si>
    <t>Date of last street sweeping for Area 1</t>
  </si>
  <si>
    <t>Date of last street sweeping for Area 5</t>
  </si>
  <si>
    <t>Date of last street sweeping for Area 4</t>
  </si>
  <si>
    <t>Date of last street sweeping for Area 3</t>
  </si>
  <si>
    <t>Date of last street sweeping for Area 2</t>
  </si>
  <si>
    <t>This form is used to calculate a weighted average of days since last street sweeping event in situations where the Permittee conducts</t>
  </si>
  <si>
    <t>Add additional rows for storm events and additional columns for more jurisdictional areas, if necessary.</t>
  </si>
  <si>
    <t>Percentage of Jurisdiction in Area 1</t>
  </si>
  <si>
    <t>Percentage of Jurisdiction in Area 2</t>
  </si>
  <si>
    <t>Percentage of Jurisdiction in Area 3</t>
  </si>
  <si>
    <t>Percentage of Jurisdiction in Area 4</t>
  </si>
  <si>
    <t>Percentage of Jurisdiction in Area 5</t>
  </si>
  <si>
    <t>Weighted Average of Days Since Last Street Sweeping</t>
  </si>
  <si>
    <t>Days since Last Street Sweeping</t>
  </si>
  <si>
    <t>Area (or # of CBs) Served by PCDs</t>
  </si>
  <si>
    <t>Area (or # of CBs) Served by FCSs</t>
  </si>
  <si>
    <t>Total Area (or # of CBs)</t>
  </si>
  <si>
    <t xml:space="preserve">Where information on areas for Cols. 2, 3, and 6 are unavailable; the total number of catch basins and number of catch basins </t>
  </si>
  <si>
    <t>efficiency input in Col. 4</t>
  </si>
  <si>
    <t>Permittee's jurisdiction. If effluent limitation calls for 100% reduction, 99% may be input in this field.</t>
  </si>
  <si>
    <t>Automatic retractable screens (ARS) may use an efficiency of 0.86.</t>
  </si>
  <si>
    <t>by full capture systems (Cols. 6-7) and partial capture devices (Cols. 3-5). Continue to add to this form for each reporting year.</t>
  </si>
  <si>
    <t xml:space="preserve">Date of last street sweeping (if entire jurisdiction is swept on one day). If there are multiple street   </t>
  </si>
  <si>
    <t>street sweeping for column 5.</t>
  </si>
  <si>
    <t xml:space="preserve">Number of days between date of last street sweeping and storm event. For each day of a storm event </t>
  </si>
  <si>
    <t xml:space="preserve">that generates precipitation greater than 0.25 inch, the Permittee shall calculate a storm event  </t>
  </si>
  <si>
    <t xml:space="preserve">discharge. When more than one storm event occurs prior to the next street sweeping the discharge  </t>
  </si>
  <si>
    <t>shall be calculated from the date of the last storm event discharge calculation.</t>
  </si>
  <si>
    <t>% of Jurisdiction in Area 1</t>
  </si>
  <si>
    <t>% of Jurisdiction in Area 2</t>
  </si>
  <si>
    <t>% of Jurisdiction in Area 3</t>
  </si>
  <si>
    <t>% of Jurisdiction in Area 4</t>
  </si>
  <si>
    <t>% of Jurisdiction in Area 5</t>
  </si>
  <si>
    <t xml:space="preserve">street sweeping at different frequencies for different areas within its jurisdiction. The weighted average calculated in Col. 12 should </t>
  </si>
  <si>
    <t>add rows for DGR collection periods, as needed, to equal a 30-day period</t>
  </si>
  <si>
    <t xml:space="preserve">Land Use Category - Categories based on Baseline Monitoring Program conducted by LACDPW baseline monitoring group. Alternatively, describe </t>
  </si>
  <si>
    <t>land use type as designated by the Permittee.</t>
  </si>
  <si>
    <t xml:space="preserve">Total area of said land use within jurisdiction (fill in once in gray-highlighted row for each land use category). Total area may be accounted for using </t>
  </si>
  <si>
    <t>other approved measurement units, e.g. curb miles.</t>
  </si>
  <si>
    <t xml:space="preserve">Representative area for DGR calculation (fill in once in gray-highlighted row for each land use category). Representative area may be accounted for   </t>
  </si>
  <si>
    <t xml:space="preserve">using other approved measurement units, e.g. curb miles. Collectively, the areas used for DGR calculation should be representative, proportionally, of   </t>
  </si>
  <si>
    <t>the land uses within the jurisdiction and must be approved by the EO prior to the 30-day collection period.</t>
  </si>
  <si>
    <t xml:space="preserve">Trash cleaned out from catch basins within the representative area (lb. or gal.). Trash accumulated in the CBs during the DGR collection period must </t>
  </si>
  <si>
    <t xml:space="preserve">be included in the total trash generated. Where CBs are closed off such that no trash can enter them for the purpose of DGR sampling, this value will </t>
  </si>
  <si>
    <t>be zero (0).</t>
  </si>
  <si>
    <t xml:space="preserve">Either report compliance using land area served by FCSs (Columns 2 through 4) and/or number of catch </t>
  </si>
  <si>
    <t>basins served by FCSs (Columns 5 through 7).</t>
  </si>
  <si>
    <t xml:space="preserve">TMDL(s) in Permittee's jurisdiction. </t>
  </si>
  <si>
    <t>% of Area served by FCSs</t>
  </si>
  <si>
    <t>% of CBs served by FCSs</t>
  </si>
  <si>
    <r>
      <rPr>
        <b/>
        <sz val="11"/>
        <rFont val="Arial"/>
        <family val="2"/>
      </rPr>
      <t>Total Area (or # of CBs)</t>
    </r>
    <r>
      <rPr>
        <sz val="11"/>
        <rFont val="Arial"/>
        <family val="2"/>
      </rPr>
      <t>: The area within the jurisdiction (or number of CBs) for which the Trash TMDL is applicable.</t>
    </r>
  </si>
  <si>
    <r>
      <rPr>
        <b/>
        <sz val="11"/>
        <rFont val="Arial"/>
        <family val="2"/>
      </rPr>
      <t>Area (or # of CBs) Served by PCDs</t>
    </r>
    <r>
      <rPr>
        <sz val="11"/>
        <rFont val="Arial"/>
        <family val="2"/>
      </rPr>
      <t xml:space="preserve">: The area (or # of CBs) served by partial capture devices with an associated removal </t>
    </r>
  </si>
  <si>
    <r>
      <rPr>
        <b/>
        <sz val="11"/>
        <rFont val="Arial"/>
        <family val="2"/>
      </rPr>
      <t>PCD Efficiency</t>
    </r>
    <r>
      <rPr>
        <sz val="11"/>
        <rFont val="Arial"/>
        <family val="2"/>
      </rPr>
      <t xml:space="preserve">: The percentage of trash removed by the partial capture device serving the area in Col. 3. </t>
    </r>
  </si>
  <si>
    <r>
      <rPr>
        <b/>
        <sz val="11"/>
        <rFont val="Arial"/>
        <family val="2"/>
      </rPr>
      <t>% Reduction from PCDs</t>
    </r>
    <r>
      <rPr>
        <sz val="11"/>
        <rFont val="Arial"/>
        <family val="2"/>
      </rPr>
      <t>: (Col. 3/Col. 2) x (Col. 4)</t>
    </r>
  </si>
  <si>
    <r>
      <rPr>
        <b/>
        <sz val="11"/>
        <rFont val="Arial"/>
        <family val="2"/>
      </rPr>
      <t>Area (or # of CBs) Served by FCSs</t>
    </r>
    <r>
      <rPr>
        <sz val="11"/>
        <rFont val="Arial"/>
        <family val="2"/>
      </rPr>
      <t>: The area (or number of CBs) served by Full Capture Systems</t>
    </r>
  </si>
  <si>
    <r>
      <rPr>
        <b/>
        <sz val="11"/>
        <rFont val="Arial"/>
        <family val="2"/>
      </rPr>
      <t>% Reduction from FCS</t>
    </r>
    <r>
      <rPr>
        <sz val="11"/>
        <rFont val="Arial"/>
        <family val="2"/>
      </rPr>
      <t>: (Col. 6/Col. 2)</t>
    </r>
  </si>
  <si>
    <r>
      <rPr>
        <b/>
        <sz val="11"/>
        <rFont val="Arial"/>
        <family val="2"/>
      </rPr>
      <t>% Reduction from Structural Controls</t>
    </r>
    <r>
      <rPr>
        <sz val="11"/>
        <rFont val="Arial"/>
        <family val="2"/>
      </rPr>
      <t>: Col. 5 + Col. 7</t>
    </r>
  </si>
  <si>
    <r>
      <rPr>
        <b/>
        <sz val="11"/>
        <rFont val="Arial"/>
        <family val="2"/>
      </rPr>
      <t>Baseline Waste Load Allocation</t>
    </r>
    <r>
      <rPr>
        <sz val="11"/>
        <rFont val="Arial"/>
        <family val="2"/>
      </rPr>
      <t>: The baseline trash discharge identified in the TMDL</t>
    </r>
  </si>
  <si>
    <r>
      <rPr>
        <b/>
        <sz val="11"/>
        <rFont val="Arial"/>
        <family val="2"/>
      </rPr>
      <t>Corrected Storm Year Trash Discharge</t>
    </r>
    <r>
      <rPr>
        <sz val="11"/>
        <rFont val="Arial"/>
        <family val="2"/>
      </rPr>
      <t>: (Col. 10) * (1 - Col. 8)</t>
    </r>
  </si>
  <si>
    <r>
      <rPr>
        <b/>
        <sz val="11"/>
        <rFont val="Arial"/>
        <family val="2"/>
      </rPr>
      <t>Total % Reduction from Baseline</t>
    </r>
    <r>
      <rPr>
        <sz val="11"/>
        <rFont val="Arial"/>
        <family val="2"/>
      </rPr>
      <t>: 1 - (Col. 11/Col. 9) [rounded to the nearest percent]</t>
    </r>
  </si>
  <si>
    <r>
      <rPr>
        <b/>
        <sz val="11"/>
        <rFont val="Arial"/>
        <family val="2"/>
      </rPr>
      <t>Effluent Limitation</t>
    </r>
    <r>
      <rPr>
        <sz val="11"/>
        <rFont val="Arial"/>
        <family val="2"/>
      </rPr>
      <t>: The applicable Effluent Limitation per the Order</t>
    </r>
  </si>
  <si>
    <r>
      <rPr>
        <b/>
        <sz val="11"/>
        <rFont val="Arial"/>
        <family val="2"/>
      </rPr>
      <t>Required Trash Abatement (%)</t>
    </r>
    <r>
      <rPr>
        <sz val="11"/>
        <rFont val="Arial"/>
        <family val="2"/>
      </rPr>
      <t xml:space="preserve">: As specified in Attachment K- S of the Order. In respect to the corresponding Trash TMDL(s) in </t>
    </r>
  </si>
  <si>
    <r>
      <rPr>
        <b/>
        <sz val="11"/>
        <rFont val="Arial"/>
        <family val="2"/>
      </rPr>
      <t>Compliance</t>
    </r>
    <r>
      <rPr>
        <sz val="11"/>
        <rFont val="Arial"/>
        <family val="2"/>
      </rPr>
      <t>: "YES" if Col. 12 is greater or equal to Col. 14</t>
    </r>
  </si>
  <si>
    <r>
      <rPr>
        <b/>
        <sz val="11"/>
        <rFont val="Arial"/>
        <family val="2"/>
      </rPr>
      <t>Comments</t>
    </r>
    <r>
      <rPr>
        <sz val="11"/>
        <rFont val="Arial"/>
        <family val="2"/>
      </rPr>
      <t>: Provide comments, if necessary</t>
    </r>
  </si>
  <si>
    <t>served by PCDs and FCSs may be used if catch basins serve as a reasonable approximation of area.</t>
  </si>
  <si>
    <r>
      <rPr>
        <b/>
        <sz val="11"/>
        <rFont val="Arial"/>
        <family val="2"/>
      </rPr>
      <t>Reporting Year</t>
    </r>
    <r>
      <rPr>
        <sz val="11"/>
        <rFont val="Arial"/>
        <family val="2"/>
      </rPr>
      <t xml:space="preserve">: The reporting year per Attachment E- Part XIV.A </t>
    </r>
  </si>
  <si>
    <r>
      <rPr>
        <b/>
        <sz val="11"/>
        <rFont val="Arial"/>
        <family val="2"/>
      </rPr>
      <t>Storm Year Trash Discharge</t>
    </r>
    <r>
      <rPr>
        <sz val="11"/>
        <rFont val="Arial"/>
        <family val="2"/>
      </rPr>
      <t>: The total storm year trash discharge as calculated in the "Storm Year Trash Discharge" sheet</t>
    </r>
  </si>
  <si>
    <t>Total Storm Year Trash Discharge= Sum of individual storm event discharges for reporting period (July 1-June 30).</t>
  </si>
  <si>
    <t xml:space="preserve">sweeping days, use "Street Sweeping Days" sheet to calculate weighted average of days since last </t>
  </si>
  <si>
    <t>be used in Col. 5 of the "Storm Year Trash Discharge" sheet in lieu of the existing equation.</t>
  </si>
  <si>
    <t xml:space="preserve">Reporting Year: The reporting year per Attachment E- Part XIV.A </t>
  </si>
  <si>
    <t xml:space="preserve">Required Trash Abatement: Attachments K-S of the Order, with respect to the corresponding Trash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</si>
</sst>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m/d/yy;@"/>
    <numFmt numFmtId="165" formatCode="mm/dd/yy;@"/>
    <numFmt numFmtId="166" formatCode="0.0"/>
    <numFmt numFmtId="167" formatCode="[$-409]d\-mmm\-yy;@"/>
    <numFmt numFmtId="168" formatCode="0.0%"/>
    <numFmt numFmtId="169" formatCode="[$-409]d\-mmm\-yyyy;@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i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lightGray"/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48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48"/>
      </right>
      <top style="medium">
        <color indexed="64"/>
      </top>
      <bottom style="thin">
        <color indexed="64"/>
      </bottom>
      <diagonal/>
    </border>
    <border>
      <left/>
      <right style="thick">
        <color indexed="48"/>
      </right>
      <top/>
      <bottom/>
      <diagonal/>
    </border>
    <border>
      <left/>
      <right style="thick">
        <color indexed="48"/>
      </right>
      <top/>
      <bottom style="thick">
        <color indexed="48"/>
      </bottom>
      <diagonal/>
    </border>
    <border>
      <left style="thick">
        <color indexed="48"/>
      </left>
      <right/>
      <top style="thick">
        <color indexed="48"/>
      </top>
      <bottom style="medium">
        <color indexed="64"/>
      </bottom>
      <diagonal/>
    </border>
    <border>
      <left/>
      <right/>
      <top style="thick">
        <color indexed="48"/>
      </top>
      <bottom style="medium">
        <color indexed="64"/>
      </bottom>
      <diagonal/>
    </border>
    <border>
      <left/>
      <right style="thick">
        <color indexed="48"/>
      </right>
      <top style="thick">
        <color indexed="4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48"/>
      </left>
      <right/>
      <top/>
      <bottom style="medium">
        <color indexed="64"/>
      </bottom>
      <diagonal/>
    </border>
    <border>
      <left/>
      <right style="thick">
        <color indexed="48"/>
      </right>
      <top/>
      <bottom style="medium">
        <color indexed="64"/>
      </bottom>
      <diagonal/>
    </border>
    <border>
      <left style="thick">
        <color indexed="48"/>
      </left>
      <right/>
      <top/>
      <bottom/>
      <diagonal/>
    </border>
    <border>
      <left style="thick">
        <color indexed="48"/>
      </left>
      <right/>
      <top/>
      <bottom style="thick">
        <color indexed="48"/>
      </bottom>
      <diagonal/>
    </border>
    <border>
      <left/>
      <right/>
      <top/>
      <bottom style="thick">
        <color indexed="4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5">
    <xf numFmtId="0" fontId="0" fillId="0" borderId="0" xfId="0"/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left" wrapText="1"/>
    </xf>
    <xf numFmtId="10" fontId="3" fillId="0" borderId="0" xfId="0" applyNumberFormat="1" applyFont="1" applyAlignment="1">
      <alignment horizontal="left" wrapText="1"/>
    </xf>
    <xf numFmtId="3" fontId="3" fillId="0" borderId="0" xfId="0" applyNumberFormat="1" applyFont="1" applyAlignment="1"/>
    <xf numFmtId="1" fontId="3" fillId="0" borderId="0" xfId="0" applyNumberFormat="1" applyFont="1" applyAlignment="1">
      <alignment wrapText="1"/>
    </xf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0" borderId="0" xfId="0" applyFont="1"/>
    <xf numFmtId="0" fontId="2" fillId="0" borderId="0" xfId="0" applyFont="1" applyAlignment="1"/>
    <xf numFmtId="3" fontId="2" fillId="0" borderId="0" xfId="0" applyNumberFormat="1" applyFont="1" applyAlignment="1">
      <alignment horizontal="left"/>
    </xf>
    <xf numFmtId="0" fontId="4" fillId="0" borderId="0" xfId="0" applyFont="1" applyAlignment="1"/>
    <xf numFmtId="0" fontId="2" fillId="0" borderId="0" xfId="0" applyFont="1" applyFill="1" applyBorder="1" applyAlignment="1"/>
    <xf numFmtId="2" fontId="0" fillId="0" borderId="0" xfId="0" applyNumberFormat="1"/>
    <xf numFmtId="1" fontId="0" fillId="0" borderId="0" xfId="0" applyNumberFormat="1"/>
    <xf numFmtId="0" fontId="0" fillId="0" borderId="0" xfId="0" applyBorder="1" applyAlignment="1"/>
    <xf numFmtId="0" fontId="0" fillId="0" borderId="3" xfId="0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9" fontId="3" fillId="0" borderId="0" xfId="1" applyFont="1" applyAlignment="1">
      <alignment horizontal="left" wrapText="1"/>
    </xf>
    <xf numFmtId="168" fontId="3" fillId="0" borderId="0" xfId="1" applyNumberFormat="1" applyFont="1" applyAlignment="1">
      <alignment horizontal="left" wrapText="1"/>
    </xf>
    <xf numFmtId="0" fontId="4" fillId="0" borderId="0" xfId="0" applyFont="1" applyFill="1" applyBorder="1" applyAlignment="1"/>
    <xf numFmtId="9" fontId="3" fillId="0" borderId="0" xfId="1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1" fontId="3" fillId="0" borderId="0" xfId="0" applyNumberFormat="1" applyFont="1" applyFill="1" applyBorder="1" applyAlignment="1">
      <alignment wrapText="1"/>
    </xf>
    <xf numFmtId="3" fontId="3" fillId="0" borderId="0" xfId="0" applyNumberFormat="1" applyFont="1" applyFill="1" applyBorder="1" applyAlignment="1">
      <alignment wrapText="1"/>
    </xf>
    <xf numFmtId="10" fontId="3" fillId="0" borderId="0" xfId="0" applyNumberFormat="1" applyFont="1" applyFill="1" applyBorder="1" applyAlignment="1">
      <alignment horizontal="left" wrapText="1"/>
    </xf>
    <xf numFmtId="0" fontId="0" fillId="0" borderId="0" xfId="0" applyFill="1" applyBorder="1"/>
    <xf numFmtId="0" fontId="5" fillId="0" borderId="0" xfId="0" applyFont="1"/>
    <xf numFmtId="168" fontId="0" fillId="0" borderId="0" xfId="0" applyNumberFormat="1"/>
    <xf numFmtId="10" fontId="0" fillId="0" borderId="0" xfId="0" applyNumberFormat="1"/>
    <xf numFmtId="0" fontId="0" fillId="0" borderId="0" xfId="0" applyAlignment="1"/>
    <xf numFmtId="0" fontId="0" fillId="0" borderId="0" xfId="0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14" fontId="0" fillId="0" borderId="0" xfId="0" applyNumberFormat="1"/>
    <xf numFmtId="1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/>
    </xf>
    <xf numFmtId="2" fontId="5" fillId="0" borderId="0" xfId="0" applyNumberFormat="1" applyFont="1"/>
    <xf numFmtId="1" fontId="5" fillId="0" borderId="0" xfId="0" applyNumberFormat="1" applyFont="1"/>
    <xf numFmtId="0" fontId="0" fillId="0" borderId="0" xfId="0" applyAlignment="1"/>
    <xf numFmtId="0" fontId="5" fillId="0" borderId="0" xfId="0" applyFont="1" applyAlignment="1"/>
    <xf numFmtId="0" fontId="5" fillId="0" borderId="0" xfId="0" applyFont="1" applyAlignment="1">
      <alignment wrapText="1"/>
    </xf>
    <xf numFmtId="0" fontId="5" fillId="0" borderId="0" xfId="0" applyFont="1" applyFill="1" applyBorder="1" applyAlignment="1"/>
    <xf numFmtId="0" fontId="5" fillId="0" borderId="0" xfId="0" applyFont="1" applyAlignment="1">
      <alignment horizontal="left"/>
    </xf>
    <xf numFmtId="0" fontId="3" fillId="0" borderId="0" xfId="0" applyFont="1" applyAlignment="1"/>
    <xf numFmtId="0" fontId="0" fillId="0" borderId="0" xfId="0" applyAlignment="1"/>
    <xf numFmtId="168" fontId="5" fillId="0" borderId="0" xfId="0" applyNumberFormat="1" applyFont="1"/>
    <xf numFmtId="0" fontId="0" fillId="0" borderId="0" xfId="0" applyAlignment="1"/>
    <xf numFmtId="0" fontId="0" fillId="0" borderId="0" xfId="0" applyAlignment="1"/>
    <xf numFmtId="0" fontId="5" fillId="0" borderId="0" xfId="0" applyFont="1" applyAlignment="1"/>
    <xf numFmtId="0" fontId="0" fillId="0" borderId="0" xfId="0" applyBorder="1"/>
    <xf numFmtId="0" fontId="6" fillId="0" borderId="0" xfId="0" applyFont="1"/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168" fontId="7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168" fontId="6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6" fillId="0" borderId="14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20" xfId="0" applyFont="1" applyFill="1" applyBorder="1"/>
    <xf numFmtId="0" fontId="6" fillId="0" borderId="14" xfId="0" applyFont="1" applyFill="1" applyBorder="1" applyAlignment="1"/>
    <xf numFmtId="0" fontId="6" fillId="0" borderId="21" xfId="0" applyFont="1" applyFill="1" applyBorder="1" applyAlignment="1"/>
    <xf numFmtId="0" fontId="6" fillId="0" borderId="20" xfId="0" applyFont="1" applyFill="1" applyBorder="1" applyAlignment="1"/>
    <xf numFmtId="2" fontId="6" fillId="0" borderId="20" xfId="0" applyNumberFormat="1" applyFont="1" applyFill="1" applyBorder="1"/>
    <xf numFmtId="2" fontId="6" fillId="0" borderId="14" xfId="0" applyNumberFormat="1" applyFont="1" applyFill="1" applyBorder="1" applyAlignment="1"/>
    <xf numFmtId="0" fontId="6" fillId="0" borderId="37" xfId="0" applyFont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0" xfId="0" applyFont="1" applyBorder="1" applyAlignment="1">
      <alignment horizontal="center" vertical="center" textRotation="90" wrapText="1" shrinkToFit="1"/>
    </xf>
    <xf numFmtId="0" fontId="6" fillId="0" borderId="26" xfId="0" applyFont="1" applyFill="1" applyBorder="1" applyAlignment="1">
      <alignment horizontal="center" vertical="center" textRotation="90" wrapText="1" shrinkToFit="1"/>
    </xf>
    <xf numFmtId="0" fontId="6" fillId="0" borderId="20" xfId="0" applyFont="1" applyFill="1" applyBorder="1" applyAlignment="1">
      <alignment horizontal="center" vertical="center" textRotation="90" wrapText="1" shrinkToFit="1"/>
    </xf>
    <xf numFmtId="0" fontId="6" fillId="0" borderId="14" xfId="0" applyFont="1" applyFill="1" applyBorder="1" applyAlignment="1">
      <alignment horizontal="center" vertical="center" textRotation="90" wrapText="1" shrinkToFit="1"/>
    </xf>
    <xf numFmtId="168" fontId="6" fillId="0" borderId="21" xfId="0" applyNumberFormat="1" applyFont="1" applyFill="1" applyBorder="1" applyAlignment="1">
      <alignment horizontal="center" vertical="center" textRotation="90" wrapText="1" shrinkToFit="1"/>
    </xf>
    <xf numFmtId="168" fontId="6" fillId="0" borderId="14" xfId="0" applyNumberFormat="1" applyFont="1" applyFill="1" applyBorder="1" applyAlignment="1">
      <alignment horizontal="center" vertical="center" textRotation="90" wrapText="1" shrinkToFit="1"/>
    </xf>
    <xf numFmtId="1" fontId="6" fillId="0" borderId="20" xfId="0" applyNumberFormat="1" applyFont="1" applyFill="1" applyBorder="1" applyAlignment="1">
      <alignment horizontal="center" vertical="center" textRotation="90" wrapText="1" shrinkToFit="1"/>
    </xf>
    <xf numFmtId="1" fontId="6" fillId="0" borderId="21" xfId="0" applyNumberFormat="1" applyFont="1" applyFill="1" applyBorder="1" applyAlignment="1">
      <alignment horizontal="center" vertical="center" textRotation="90" wrapText="1" shrinkToFit="1"/>
    </xf>
    <xf numFmtId="2" fontId="6" fillId="0" borderId="20" xfId="0" applyNumberFormat="1" applyFont="1" applyFill="1" applyBorder="1" applyAlignment="1">
      <alignment horizontal="center" vertical="center" textRotation="90" wrapText="1" shrinkToFit="1"/>
    </xf>
    <xf numFmtId="0" fontId="6" fillId="0" borderId="21" xfId="0" applyFont="1" applyFill="1" applyBorder="1" applyAlignment="1">
      <alignment horizontal="center" vertical="center" textRotation="90" wrapText="1" shrinkToFit="1"/>
    </xf>
    <xf numFmtId="0" fontId="6" fillId="0" borderId="26" xfId="0" applyFont="1" applyBorder="1" applyAlignment="1">
      <alignment horizontal="center" vertical="center" textRotation="90" wrapText="1"/>
    </xf>
    <xf numFmtId="167" fontId="6" fillId="1" borderId="22" xfId="0" applyNumberFormat="1" applyFont="1" applyFill="1" applyBorder="1" applyAlignment="1">
      <alignment horizontal="left" wrapText="1"/>
    </xf>
    <xf numFmtId="167" fontId="6" fillId="1" borderId="27" xfId="0" applyNumberFormat="1" applyFont="1" applyFill="1" applyBorder="1" applyAlignment="1">
      <alignment horizontal="left" wrapText="1"/>
    </xf>
    <xf numFmtId="167" fontId="6" fillId="1" borderId="1" xfId="0" applyNumberFormat="1" applyFont="1" applyFill="1" applyBorder="1" applyAlignment="1">
      <alignment horizontal="left" wrapText="1"/>
    </xf>
    <xf numFmtId="168" fontId="6" fillId="1" borderId="23" xfId="0" applyNumberFormat="1" applyFont="1" applyFill="1" applyBorder="1" applyAlignment="1">
      <alignment horizontal="left" wrapText="1"/>
    </xf>
    <xf numFmtId="168" fontId="6" fillId="1" borderId="1" xfId="0" applyNumberFormat="1" applyFont="1" applyFill="1" applyBorder="1" applyAlignment="1">
      <alignment horizontal="left" wrapText="1"/>
    </xf>
    <xf numFmtId="1" fontId="6" fillId="1" borderId="1" xfId="0" applyNumberFormat="1" applyFont="1" applyFill="1" applyBorder="1" applyAlignment="1">
      <alignment horizontal="left" wrapText="1"/>
    </xf>
    <xf numFmtId="1" fontId="6" fillId="1" borderId="23" xfId="0" applyNumberFormat="1" applyFont="1" applyFill="1" applyBorder="1" applyAlignment="1">
      <alignment horizontal="left" wrapText="1"/>
    </xf>
    <xf numFmtId="2" fontId="6" fillId="1" borderId="22" xfId="0" applyNumberFormat="1" applyFont="1" applyFill="1" applyBorder="1" applyAlignment="1">
      <alignment horizontal="left" wrapText="1"/>
    </xf>
    <xf numFmtId="167" fontId="6" fillId="1" borderId="23" xfId="0" applyNumberFormat="1" applyFont="1" applyFill="1" applyBorder="1" applyAlignment="1">
      <alignment horizontal="left" wrapText="1"/>
    </xf>
    <xf numFmtId="1" fontId="6" fillId="1" borderId="23" xfId="0" applyNumberFormat="1" applyFont="1" applyFill="1" applyBorder="1" applyAlignment="1">
      <alignment wrapText="1"/>
    </xf>
    <xf numFmtId="168" fontId="6" fillId="0" borderId="36" xfId="0" applyNumberFormat="1" applyFont="1" applyBorder="1" applyAlignment="1">
      <alignment horizontal="left"/>
    </xf>
    <xf numFmtId="168" fontId="6" fillId="0" borderId="35" xfId="0" applyNumberFormat="1" applyFont="1" applyBorder="1" applyAlignment="1">
      <alignment horizontal="left"/>
    </xf>
    <xf numFmtId="168" fontId="6" fillId="0" borderId="33" xfId="0" applyNumberFormat="1" applyFont="1" applyBorder="1" applyAlignment="1">
      <alignment horizontal="left"/>
    </xf>
    <xf numFmtId="2" fontId="6" fillId="0" borderId="34" xfId="0" applyNumberFormat="1" applyFont="1" applyBorder="1" applyAlignment="1">
      <alignment horizontal="left"/>
    </xf>
    <xf numFmtId="9" fontId="6" fillId="0" borderId="25" xfId="1" applyFont="1" applyBorder="1" applyAlignment="1">
      <alignment horizontal="left"/>
    </xf>
    <xf numFmtId="0" fontId="6" fillId="0" borderId="25" xfId="0" applyNumberFormat="1" applyFont="1" applyBorder="1" applyAlignment="1">
      <alignment horizontal="left" wrapText="1"/>
    </xf>
    <xf numFmtId="0" fontId="6" fillId="0" borderId="28" xfId="0" applyNumberFormat="1" applyFont="1" applyBorder="1" applyAlignment="1">
      <alignment horizontal="left"/>
    </xf>
    <xf numFmtId="0" fontId="6" fillId="0" borderId="24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1" fontId="6" fillId="0" borderId="0" xfId="0" applyNumberFormat="1" applyFont="1" applyBorder="1" applyAlignment="1">
      <alignment horizontal="left"/>
    </xf>
    <xf numFmtId="1" fontId="6" fillId="0" borderId="25" xfId="0" applyNumberFormat="1" applyFont="1" applyBorder="1" applyAlignment="1">
      <alignment horizontal="left"/>
    </xf>
    <xf numFmtId="168" fontId="6" fillId="0" borderId="0" xfId="0" applyNumberFormat="1" applyFont="1" applyBorder="1" applyAlignment="1">
      <alignment horizontal="left"/>
    </xf>
    <xf numFmtId="0" fontId="6" fillId="0" borderId="31" xfId="0" applyNumberFormat="1" applyFont="1" applyBorder="1" applyAlignment="1">
      <alignment horizontal="left"/>
    </xf>
    <xf numFmtId="0" fontId="6" fillId="0" borderId="30" xfId="0" applyNumberFormat="1" applyFont="1" applyBorder="1" applyAlignment="1">
      <alignment horizontal="left"/>
    </xf>
    <xf numFmtId="0" fontId="6" fillId="0" borderId="2" xfId="0" applyNumberFormat="1" applyFont="1" applyBorder="1" applyAlignment="1">
      <alignment horizontal="left"/>
    </xf>
    <xf numFmtId="168" fontId="6" fillId="0" borderId="39" xfId="0" applyNumberFormat="1" applyFont="1" applyBorder="1" applyAlignment="1">
      <alignment horizontal="left"/>
    </xf>
    <xf numFmtId="168" fontId="6" fillId="0" borderId="40" xfId="0" applyNumberFormat="1" applyFont="1" applyBorder="1" applyAlignment="1">
      <alignment horizontal="left"/>
    </xf>
    <xf numFmtId="168" fontId="6" fillId="0" borderId="41" xfId="0" applyNumberFormat="1" applyFont="1" applyBorder="1" applyAlignment="1">
      <alignment horizontal="left"/>
    </xf>
    <xf numFmtId="1" fontId="6" fillId="0" borderId="2" xfId="0" applyNumberFormat="1" applyFont="1" applyBorder="1" applyAlignment="1">
      <alignment horizontal="left"/>
    </xf>
    <xf numFmtId="1" fontId="6" fillId="0" borderId="32" xfId="0" applyNumberFormat="1" applyFont="1" applyBorder="1" applyAlignment="1">
      <alignment horizontal="left"/>
    </xf>
    <xf numFmtId="2" fontId="6" fillId="0" borderId="42" xfId="0" applyNumberFormat="1" applyFont="1" applyBorder="1" applyAlignment="1">
      <alignment horizontal="left"/>
    </xf>
    <xf numFmtId="168" fontId="6" fillId="0" borderId="2" xfId="0" applyNumberFormat="1" applyFont="1" applyBorder="1" applyAlignment="1">
      <alignment horizontal="left"/>
    </xf>
    <xf numFmtId="9" fontId="6" fillId="0" borderId="32" xfId="1" applyFont="1" applyBorder="1" applyAlignment="1">
      <alignment horizontal="left"/>
    </xf>
    <xf numFmtId="0" fontId="6" fillId="0" borderId="32" xfId="0" applyNumberFormat="1" applyFont="1" applyBorder="1" applyAlignment="1">
      <alignment wrapText="1"/>
    </xf>
    <xf numFmtId="167" fontId="6" fillId="0" borderId="0" xfId="0" applyNumberFormat="1" applyFont="1" applyAlignment="1">
      <alignment horizontal="left"/>
    </xf>
    <xf numFmtId="168" fontId="6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left"/>
    </xf>
    <xf numFmtId="1" fontId="6" fillId="0" borderId="0" xfId="0" applyNumberFormat="1" applyFont="1" applyAlignment="1">
      <alignment wrapText="1"/>
    </xf>
    <xf numFmtId="1" fontId="8" fillId="0" borderId="0" xfId="0" applyNumberFormat="1" applyFont="1" applyAlignment="1">
      <alignment vertical="center"/>
    </xf>
    <xf numFmtId="168" fontId="8" fillId="0" borderId="0" xfId="0" applyNumberFormat="1" applyFont="1" applyAlignment="1">
      <alignment vertical="center"/>
    </xf>
    <xf numFmtId="2" fontId="8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" fontId="7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168" fontId="6" fillId="0" borderId="0" xfId="0" applyNumberFormat="1" applyFont="1" applyAlignment="1">
      <alignment vertical="center"/>
    </xf>
    <xf numFmtId="1" fontId="6" fillId="0" borderId="0" xfId="0" applyNumberFormat="1" applyFont="1" applyAlignment="1">
      <alignment vertical="center"/>
    </xf>
    <xf numFmtId="2" fontId="6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3" xfId="0" applyFont="1" applyBorder="1"/>
    <xf numFmtId="0" fontId="7" fillId="0" borderId="3" xfId="0" applyFont="1" applyBorder="1" applyAlignment="1"/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2" borderId="0" xfId="0" applyFont="1" applyFill="1"/>
    <xf numFmtId="165" fontId="6" fillId="2" borderId="0" xfId="0" applyNumberFormat="1" applyFont="1" applyFill="1"/>
    <xf numFmtId="1" fontId="6" fillId="2" borderId="0" xfId="0" applyNumberFormat="1" applyFont="1" applyFill="1"/>
    <xf numFmtId="166" fontId="6" fillId="2" borderId="0" xfId="0" applyNumberFormat="1" applyFont="1" applyFill="1"/>
    <xf numFmtId="0" fontId="6" fillId="0" borderId="0" xfId="0" applyNumberFormat="1" applyFont="1" applyAlignment="1">
      <alignment horizontal="left"/>
    </xf>
    <xf numFmtId="166" fontId="6" fillId="0" borderId="0" xfId="0" applyNumberFormat="1" applyFont="1" applyAlignment="1">
      <alignment horizontal="left"/>
    </xf>
    <xf numFmtId="0" fontId="6" fillId="0" borderId="0" xfId="0" applyNumberFormat="1" applyFont="1"/>
    <xf numFmtId="1" fontId="7" fillId="0" borderId="2" xfId="0" applyNumberFormat="1" applyFont="1" applyBorder="1"/>
    <xf numFmtId="0" fontId="6" fillId="0" borderId="2" xfId="0" applyFont="1" applyBorder="1"/>
    <xf numFmtId="165" fontId="6" fillId="0" borderId="2" xfId="0" applyNumberFormat="1" applyFont="1" applyBorder="1"/>
    <xf numFmtId="2" fontId="6" fillId="0" borderId="2" xfId="0" applyNumberFormat="1" applyFont="1" applyBorder="1"/>
    <xf numFmtId="1" fontId="6" fillId="0" borderId="2" xfId="0" applyNumberFormat="1" applyFont="1" applyBorder="1"/>
    <xf numFmtId="166" fontId="7" fillId="0" borderId="2" xfId="0" applyNumberFormat="1" applyFont="1" applyBorder="1" applyAlignment="1">
      <alignment horizontal="left"/>
    </xf>
    <xf numFmtId="0" fontId="6" fillId="0" borderId="2" xfId="0" applyNumberFormat="1" applyFont="1" applyBorder="1"/>
    <xf numFmtId="0" fontId="6" fillId="0" borderId="0" xfId="0" applyFont="1" applyBorder="1"/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0" fontId="6" fillId="0" borderId="0" xfId="0" applyNumberFormat="1" applyFont="1" applyAlignment="1">
      <alignment vertical="center"/>
    </xf>
    <xf numFmtId="14" fontId="6" fillId="0" borderId="0" xfId="0" applyNumberFormat="1" applyFont="1" applyAlignment="1">
      <alignment vertical="center"/>
    </xf>
    <xf numFmtId="0" fontId="6" fillId="0" borderId="29" xfId="0" applyFont="1" applyBorder="1" applyAlignment="1">
      <alignment vertical="center"/>
    </xf>
    <xf numFmtId="10" fontId="6" fillId="0" borderId="3" xfId="0" applyNumberFormat="1" applyFont="1" applyBorder="1" applyAlignment="1">
      <alignment vertical="center"/>
    </xf>
    <xf numFmtId="14" fontId="6" fillId="0" borderId="3" xfId="0" applyNumberFormat="1" applyFont="1" applyBorder="1" applyAlignment="1">
      <alignment vertical="center"/>
    </xf>
    <xf numFmtId="14" fontId="7" fillId="0" borderId="3" xfId="0" applyNumberFormat="1" applyFont="1" applyBorder="1" applyAlignment="1">
      <alignment vertical="center"/>
    </xf>
    <xf numFmtId="2" fontId="6" fillId="0" borderId="38" xfId="0" applyNumberFormat="1" applyFont="1" applyBorder="1" applyAlignment="1">
      <alignment vertical="center"/>
    </xf>
    <xf numFmtId="0" fontId="6" fillId="0" borderId="29" xfId="0" applyFont="1" applyBorder="1" applyAlignment="1">
      <alignment horizontal="center" vertical="center"/>
    </xf>
    <xf numFmtId="10" fontId="6" fillId="0" borderId="29" xfId="0" applyNumberFormat="1" applyFont="1" applyBorder="1" applyAlignment="1">
      <alignment horizontal="center" vertical="center"/>
    </xf>
    <xf numFmtId="14" fontId="6" fillId="0" borderId="38" xfId="0" applyNumberFormat="1" applyFont="1" applyBorder="1" applyAlignment="1">
      <alignment horizontal="center" vertical="center"/>
    </xf>
    <xf numFmtId="10" fontId="6" fillId="0" borderId="3" xfId="0" applyNumberFormat="1" applyFont="1" applyBorder="1" applyAlignment="1">
      <alignment horizontal="center" vertical="center"/>
    </xf>
    <xf numFmtId="14" fontId="6" fillId="0" borderId="3" xfId="0" applyNumberFormat="1" applyFont="1" applyBorder="1" applyAlignment="1">
      <alignment horizontal="center" vertical="center"/>
    </xf>
    <xf numFmtId="14" fontId="6" fillId="0" borderId="29" xfId="0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10" fontId="6" fillId="0" borderId="30" xfId="0" applyNumberFormat="1" applyFont="1" applyBorder="1" applyAlignment="1">
      <alignment horizontal="center" vertical="center" wrapText="1"/>
    </xf>
    <xf numFmtId="14" fontId="6" fillId="0" borderId="32" xfId="0" applyNumberFormat="1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2" fontId="6" fillId="0" borderId="32" xfId="0" applyNumberFormat="1" applyFont="1" applyBorder="1" applyAlignment="1">
      <alignment horizontal="center" vertical="center" wrapText="1"/>
    </xf>
    <xf numFmtId="0" fontId="6" fillId="2" borderId="24" xfId="0" applyFont="1" applyFill="1" applyBorder="1" applyAlignment="1">
      <alignment vertical="center"/>
    </xf>
    <xf numFmtId="165" fontId="6" fillId="2" borderId="24" xfId="0" applyNumberFormat="1" applyFont="1" applyFill="1" applyBorder="1" applyAlignment="1">
      <alignment vertical="center"/>
    </xf>
    <xf numFmtId="165" fontId="6" fillId="2" borderId="25" xfId="0" applyNumberFormat="1" applyFont="1" applyFill="1" applyBorder="1" applyAlignment="1">
      <alignment vertical="center"/>
    </xf>
    <xf numFmtId="165" fontId="6" fillId="2" borderId="0" xfId="0" applyNumberFormat="1" applyFont="1" applyFill="1" applyBorder="1" applyAlignment="1">
      <alignment vertical="center"/>
    </xf>
    <xf numFmtId="1" fontId="6" fillId="2" borderId="0" xfId="0" applyNumberFormat="1" applyFont="1" applyFill="1" applyBorder="1" applyAlignment="1">
      <alignment vertical="center"/>
    </xf>
    <xf numFmtId="1" fontId="6" fillId="2" borderId="24" xfId="0" applyNumberFormat="1" applyFont="1" applyFill="1" applyBorder="1" applyAlignment="1">
      <alignment vertical="center"/>
    </xf>
    <xf numFmtId="166" fontId="6" fillId="2" borderId="25" xfId="0" applyNumberFormat="1" applyFont="1" applyFill="1" applyBorder="1" applyAlignment="1">
      <alignment vertical="center"/>
    </xf>
    <xf numFmtId="1" fontId="6" fillId="2" borderId="25" xfId="0" applyNumberFormat="1" applyFont="1" applyFill="1" applyBorder="1" applyAlignment="1">
      <alignment vertical="center"/>
    </xf>
    <xf numFmtId="14" fontId="6" fillId="0" borderId="24" xfId="0" applyNumberFormat="1" applyFont="1" applyBorder="1" applyAlignment="1">
      <alignment horizontal="center" vertical="center"/>
    </xf>
    <xf numFmtId="10" fontId="6" fillId="0" borderId="24" xfId="0" applyNumberFormat="1" applyFont="1" applyBorder="1" applyAlignment="1">
      <alignment horizontal="center" vertical="center"/>
    </xf>
    <xf numFmtId="14" fontId="6" fillId="0" borderId="25" xfId="0" applyNumberFormat="1" applyFont="1" applyBorder="1" applyAlignment="1">
      <alignment horizontal="center" vertical="center"/>
    </xf>
    <xf numFmtId="10" fontId="6" fillId="0" borderId="0" xfId="0" applyNumberFormat="1" applyFont="1" applyBorder="1" applyAlignment="1">
      <alignment horizontal="center" vertical="center"/>
    </xf>
    <xf numFmtId="14" fontId="6" fillId="0" borderId="0" xfId="0" applyNumberFormat="1" applyFont="1" applyBorder="1" applyAlignment="1">
      <alignment horizontal="center" vertical="center"/>
    </xf>
    <xf numFmtId="2" fontId="6" fillId="0" borderId="25" xfId="0" applyNumberFormat="1" applyFont="1" applyBorder="1" applyAlignment="1">
      <alignment horizontal="center" vertical="center"/>
    </xf>
    <xf numFmtId="14" fontId="6" fillId="0" borderId="30" xfId="0" applyNumberFormat="1" applyFont="1" applyBorder="1" applyAlignment="1">
      <alignment horizontal="center" vertical="center"/>
    </xf>
    <xf numFmtId="10" fontId="6" fillId="0" borderId="30" xfId="0" applyNumberFormat="1" applyFont="1" applyBorder="1" applyAlignment="1">
      <alignment horizontal="center" vertical="center"/>
    </xf>
    <xf numFmtId="14" fontId="6" fillId="0" borderId="32" xfId="0" applyNumberFormat="1" applyFont="1" applyBorder="1" applyAlignment="1">
      <alignment horizontal="center" vertical="center"/>
    </xf>
    <xf numFmtId="10" fontId="6" fillId="0" borderId="2" xfId="0" applyNumberFormat="1" applyFont="1" applyBorder="1" applyAlignment="1">
      <alignment horizontal="center" vertical="center"/>
    </xf>
    <xf numFmtId="14" fontId="6" fillId="0" borderId="2" xfId="0" applyNumberFormat="1" applyFont="1" applyBorder="1" applyAlignment="1">
      <alignment horizontal="center" vertical="center"/>
    </xf>
    <xf numFmtId="2" fontId="6" fillId="0" borderId="3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0" fontId="6" fillId="0" borderId="0" xfId="0" applyNumberFormat="1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10" fontId="8" fillId="0" borderId="0" xfId="0" applyNumberFormat="1" applyFont="1" applyAlignment="1">
      <alignment vertical="center"/>
    </xf>
    <xf numFmtId="14" fontId="8" fillId="0" borderId="0" xfId="0" applyNumberFormat="1" applyFont="1" applyAlignment="1">
      <alignment vertical="center"/>
    </xf>
    <xf numFmtId="10" fontId="6" fillId="0" borderId="0" xfId="0" applyNumberFormat="1" applyFont="1"/>
    <xf numFmtId="0" fontId="6" fillId="0" borderId="2" xfId="0" applyFont="1" applyBorder="1" applyAlignment="1"/>
    <xf numFmtId="0" fontId="6" fillId="0" borderId="0" xfId="0" applyFont="1" applyAlignment="1"/>
    <xf numFmtId="0" fontId="6" fillId="0" borderId="0" xfId="0" applyFont="1" applyAlignment="1">
      <alignment horizontal="center" wrapText="1"/>
    </xf>
    <xf numFmtId="0" fontId="6" fillId="0" borderId="2" xfId="0" applyFont="1" applyBorder="1" applyAlignment="1">
      <alignment horizontal="left" vertical="center" wrapText="1"/>
    </xf>
    <xf numFmtId="0" fontId="6" fillId="3" borderId="0" xfId="0" applyFont="1" applyFill="1" applyAlignment="1"/>
    <xf numFmtId="0" fontId="6" fillId="3" borderId="0" xfId="0" applyFont="1" applyFill="1" applyAlignment="1">
      <alignment wrapText="1"/>
    </xf>
    <xf numFmtId="1" fontId="6" fillId="3" borderId="0" xfId="0" applyNumberFormat="1" applyFont="1" applyFill="1" applyAlignment="1">
      <alignment wrapText="1"/>
    </xf>
    <xf numFmtId="165" fontId="6" fillId="3" borderId="0" xfId="0" applyNumberFormat="1" applyFont="1" applyFill="1" applyAlignment="1">
      <alignment wrapText="1"/>
    </xf>
    <xf numFmtId="0" fontId="6" fillId="0" borderId="0" xfId="0" applyFont="1" applyAlignment="1">
      <alignment wrapText="1"/>
    </xf>
    <xf numFmtId="165" fontId="6" fillId="0" borderId="0" xfId="0" applyNumberFormat="1" applyFont="1" applyAlignment="1">
      <alignment horizontal="left" wrapText="1"/>
    </xf>
    <xf numFmtId="164" fontId="6" fillId="0" borderId="0" xfId="0" applyNumberFormat="1" applyFont="1" applyAlignment="1">
      <alignment horizontal="left" wrapText="1"/>
    </xf>
    <xf numFmtId="1" fontId="6" fillId="0" borderId="0" xfId="0" applyNumberFormat="1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9" fillId="0" borderId="0" xfId="0" applyFont="1" applyAlignment="1"/>
    <xf numFmtId="165" fontId="6" fillId="3" borderId="0" xfId="0" applyNumberFormat="1" applyFont="1" applyFill="1" applyAlignment="1">
      <alignment horizontal="left" wrapText="1"/>
    </xf>
    <xf numFmtId="164" fontId="6" fillId="3" borderId="0" xfId="0" applyNumberFormat="1" applyFont="1" applyFill="1" applyAlignment="1">
      <alignment horizontal="left" wrapText="1"/>
    </xf>
    <xf numFmtId="1" fontId="6" fillId="3" borderId="0" xfId="0" applyNumberFormat="1" applyFont="1" applyFill="1" applyAlignment="1">
      <alignment horizontal="left" wrapText="1"/>
    </xf>
    <xf numFmtId="0" fontId="6" fillId="3" borderId="0" xfId="0" applyFont="1" applyFill="1" applyAlignment="1">
      <alignment horizontal="left" wrapText="1"/>
    </xf>
    <xf numFmtId="0" fontId="6" fillId="0" borderId="0" xfId="0" applyFont="1" applyFill="1" applyAlignment="1">
      <alignment wrapText="1"/>
    </xf>
    <xf numFmtId="165" fontId="6" fillId="0" borderId="0" xfId="0" applyNumberFormat="1" applyFont="1" applyFill="1" applyAlignment="1">
      <alignment horizontal="left" wrapText="1"/>
    </xf>
    <xf numFmtId="164" fontId="6" fillId="0" borderId="0" xfId="0" applyNumberFormat="1" applyFont="1" applyFill="1" applyAlignment="1">
      <alignment horizontal="left" wrapText="1"/>
    </xf>
    <xf numFmtId="1" fontId="6" fillId="0" borderId="0" xfId="0" applyNumberFormat="1" applyFont="1" applyFill="1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7" fillId="0" borderId="4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6" xfId="0" applyFont="1" applyBorder="1" applyAlignment="1">
      <alignment wrapText="1"/>
    </xf>
    <xf numFmtId="1" fontId="7" fillId="0" borderId="4" xfId="0" applyNumberFormat="1" applyFont="1" applyBorder="1" applyAlignment="1">
      <alignment horizontal="left" wrapText="1"/>
    </xf>
    <xf numFmtId="1" fontId="6" fillId="0" borderId="6" xfId="0" applyNumberFormat="1" applyFont="1" applyBorder="1" applyAlignment="1">
      <alignment horizontal="left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1" fontId="7" fillId="0" borderId="0" xfId="0" applyNumberFormat="1" applyFont="1" applyBorder="1" applyAlignment="1">
      <alignment horizontal="left" wrapText="1"/>
    </xf>
    <xf numFmtId="1" fontId="6" fillId="0" borderId="0" xfId="0" applyNumberFormat="1" applyFont="1" applyBorder="1" applyAlignment="1">
      <alignment horizontal="left" wrapText="1"/>
    </xf>
    <xf numFmtId="0" fontId="6" fillId="0" borderId="2" xfId="0" applyFont="1" applyBorder="1" applyAlignment="1">
      <alignment wrapText="1"/>
    </xf>
    <xf numFmtId="0" fontId="9" fillId="0" borderId="2" xfId="0" applyFont="1" applyBorder="1"/>
    <xf numFmtId="1" fontId="6" fillId="0" borderId="2" xfId="0" applyNumberFormat="1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8" fillId="0" borderId="0" xfId="0" applyFont="1" applyBorder="1" applyAlignment="1"/>
    <xf numFmtId="0" fontId="6" fillId="0" borderId="0" xfId="0" applyFont="1" applyBorder="1" applyAlignment="1"/>
    <xf numFmtId="165" fontId="6" fillId="0" borderId="0" xfId="0" applyNumberFormat="1" applyFont="1" applyBorder="1" applyAlignment="1">
      <alignment horizontal="left" wrapText="1"/>
    </xf>
    <xf numFmtId="164" fontId="6" fillId="0" borderId="0" xfId="0" applyNumberFormat="1" applyFont="1" applyBorder="1" applyAlignment="1">
      <alignment horizontal="left" wrapText="1"/>
    </xf>
    <xf numFmtId="2" fontId="6" fillId="0" borderId="0" xfId="0" applyNumberFormat="1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7" fillId="0" borderId="0" xfId="0" applyFont="1" applyBorder="1" applyAlignment="1"/>
    <xf numFmtId="165" fontId="6" fillId="0" borderId="0" xfId="0" applyNumberFormat="1" applyFont="1" applyBorder="1" applyAlignment="1">
      <alignment horizontal="left"/>
    </xf>
    <xf numFmtId="164" fontId="6" fillId="0" borderId="0" xfId="0" applyNumberFormat="1" applyFont="1" applyBorder="1" applyAlignment="1">
      <alignment horizontal="left"/>
    </xf>
    <xf numFmtId="2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 shrinkToFit="1"/>
    </xf>
    <xf numFmtId="0" fontId="6" fillId="0" borderId="15" xfId="0" applyFont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 wrapText="1" shrinkToFit="1"/>
    </xf>
    <xf numFmtId="0" fontId="6" fillId="0" borderId="16" xfId="0" applyFont="1" applyBorder="1" applyAlignment="1">
      <alignment horizontal="center" vertical="center" wrapText="1" shrinkToFi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167" fontId="6" fillId="1" borderId="7" xfId="0" applyNumberFormat="1" applyFont="1" applyFill="1" applyBorder="1" applyAlignment="1">
      <alignment horizontal="left" wrapText="1"/>
    </xf>
    <xf numFmtId="167" fontId="6" fillId="1" borderId="8" xfId="0" applyNumberFormat="1" applyFont="1" applyFill="1" applyBorder="1" applyAlignment="1">
      <alignment horizontal="left" wrapText="1"/>
    </xf>
    <xf numFmtId="1" fontId="6" fillId="1" borderId="7" xfId="0" applyNumberFormat="1" applyFont="1" applyFill="1" applyBorder="1" applyAlignment="1">
      <alignment wrapText="1"/>
    </xf>
    <xf numFmtId="1" fontId="6" fillId="1" borderId="1" xfId="0" applyNumberFormat="1" applyFont="1" applyFill="1" applyBorder="1" applyAlignment="1">
      <alignment wrapText="1"/>
    </xf>
    <xf numFmtId="1" fontId="6" fillId="1" borderId="8" xfId="0" applyNumberFormat="1" applyFont="1" applyFill="1" applyBorder="1" applyAlignment="1">
      <alignment wrapText="1"/>
    </xf>
    <xf numFmtId="3" fontId="6" fillId="1" borderId="1" xfId="0" applyNumberFormat="1" applyFont="1" applyFill="1" applyBorder="1" applyAlignment="1">
      <alignment wrapText="1"/>
    </xf>
    <xf numFmtId="10" fontId="6" fillId="1" borderId="1" xfId="0" applyNumberFormat="1" applyFont="1" applyFill="1" applyBorder="1" applyAlignment="1">
      <alignment horizontal="left" wrapText="1"/>
    </xf>
    <xf numFmtId="0" fontId="6" fillId="1" borderId="1" xfId="0" applyFont="1" applyFill="1" applyBorder="1"/>
    <xf numFmtId="0" fontId="6" fillId="0" borderId="17" xfId="0" applyNumberFormat="1" applyFont="1" applyBorder="1" applyAlignment="1">
      <alignment horizontal="left"/>
    </xf>
    <xf numFmtId="9" fontId="6" fillId="0" borderId="9" xfId="1" applyFont="1" applyBorder="1" applyAlignment="1">
      <alignment horizontal="left"/>
    </xf>
    <xf numFmtId="0" fontId="6" fillId="0" borderId="17" xfId="0" applyNumberFormat="1" applyFont="1" applyBorder="1" applyAlignment="1">
      <alignment horizontal="left" wrapText="1"/>
    </xf>
    <xf numFmtId="0" fontId="6" fillId="0" borderId="0" xfId="0" applyNumberFormat="1" applyFont="1" applyBorder="1" applyAlignment="1">
      <alignment horizontal="left" wrapText="1"/>
    </xf>
    <xf numFmtId="9" fontId="6" fillId="0" borderId="9" xfId="1" applyFont="1" applyBorder="1" applyAlignment="1">
      <alignment horizontal="left" wrapText="1"/>
    </xf>
    <xf numFmtId="0" fontId="6" fillId="0" borderId="0" xfId="1" applyNumberFormat="1" applyFont="1" applyAlignment="1">
      <alignment horizontal="left" wrapText="1"/>
    </xf>
    <xf numFmtId="10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0" fontId="6" fillId="0" borderId="0" xfId="1" applyNumberFormat="1" applyFont="1" applyAlignment="1">
      <alignment horizontal="left"/>
    </xf>
    <xf numFmtId="0" fontId="6" fillId="0" borderId="18" xfId="0" applyNumberFormat="1" applyFont="1" applyBorder="1" applyAlignment="1">
      <alignment horizontal="left"/>
    </xf>
    <xf numFmtId="0" fontId="6" fillId="0" borderId="19" xfId="0" applyNumberFormat="1" applyFont="1" applyBorder="1" applyAlignment="1">
      <alignment horizontal="left"/>
    </xf>
    <xf numFmtId="9" fontId="6" fillId="0" borderId="10" xfId="1" applyFont="1" applyBorder="1" applyAlignment="1">
      <alignment horizontal="left"/>
    </xf>
    <xf numFmtId="0" fontId="6" fillId="0" borderId="18" xfId="0" applyNumberFormat="1" applyFont="1" applyBorder="1" applyAlignment="1">
      <alignment wrapText="1"/>
    </xf>
    <xf numFmtId="0" fontId="6" fillId="0" borderId="19" xfId="0" applyNumberFormat="1" applyFont="1" applyBorder="1" applyAlignment="1">
      <alignment wrapText="1"/>
    </xf>
    <xf numFmtId="9" fontId="6" fillId="0" borderId="10" xfId="1" applyFont="1" applyBorder="1" applyAlignment="1">
      <alignment horizontal="left" wrapText="1"/>
    </xf>
    <xf numFmtId="9" fontId="6" fillId="0" borderId="0" xfId="1" applyFont="1" applyAlignment="1">
      <alignment horizontal="left" wrapText="1"/>
    </xf>
    <xf numFmtId="3" fontId="6" fillId="0" borderId="0" xfId="0" applyNumberFormat="1" applyFont="1" applyAlignment="1"/>
    <xf numFmtId="0" fontId="6" fillId="0" borderId="0" xfId="0" applyFont="1" applyAlignment="1">
      <alignment horizontal="left"/>
    </xf>
    <xf numFmtId="1" fontId="8" fillId="0" borderId="0" xfId="0" applyNumberFormat="1" applyFont="1" applyAlignment="1"/>
    <xf numFmtId="1" fontId="7" fillId="0" borderId="0" xfId="0" applyNumberFormat="1" applyFont="1" applyAlignment="1"/>
    <xf numFmtId="1" fontId="6" fillId="0" borderId="0" xfId="0" applyNumberFormat="1" applyFont="1" applyAlignment="1"/>
    <xf numFmtId="0" fontId="7" fillId="0" borderId="0" xfId="0" applyFont="1" applyAlignment="1"/>
    <xf numFmtId="3" fontId="6" fillId="0" borderId="0" xfId="0" applyNumberFormat="1" applyFont="1" applyAlignment="1">
      <alignment horizontal="left"/>
    </xf>
    <xf numFmtId="0" fontId="6" fillId="0" borderId="0" xfId="0" applyNumberFormat="1" applyFont="1" applyAlignment="1"/>
    <xf numFmtId="3" fontId="6" fillId="0" borderId="0" xfId="0" applyNumberFormat="1" applyFont="1" applyAlignment="1">
      <alignment horizontal="left" wrapText="1"/>
    </xf>
    <xf numFmtId="0" fontId="6" fillId="0" borderId="0" xfId="0" applyFont="1" applyFill="1" applyAlignment="1"/>
    <xf numFmtId="0" fontId="6" fillId="0" borderId="0" xfId="0" applyFont="1" applyFill="1"/>
    <xf numFmtId="169" fontId="6" fillId="0" borderId="24" xfId="0" applyNumberFormat="1" applyFont="1" applyBorder="1" applyAlignment="1">
      <alignment horizontal="left"/>
    </xf>
    <xf numFmtId="169" fontId="6" fillId="0" borderId="0" xfId="0" applyNumberFormat="1" applyFont="1" applyAlignment="1">
      <alignment horizontal="left"/>
    </xf>
    <xf numFmtId="169" fontId="6" fillId="0" borderId="31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0" fontId="6" fillId="0" borderId="0" xfId="0" applyFont="1" applyFill="1" applyBorder="1" applyAlignme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606700</xdr:colOff>
      <xdr:row>7</xdr:row>
      <xdr:rowOff>124962</xdr:rowOff>
    </xdr:from>
    <xdr:ext cx="6890407" cy="1120789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95C753DE-47EE-4D29-9364-A19CF877D242}"/>
            </a:ext>
          </a:extLst>
        </xdr:cNvPr>
        <xdr:cNvSpPr/>
      </xdr:nvSpPr>
      <xdr:spPr>
        <a:xfrm rot="19435314">
          <a:off x="606700" y="3278795"/>
          <a:ext cx="6890407" cy="11207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9600" b="0" cap="none" spc="0">
              <a:ln w="0"/>
              <a:solidFill>
                <a:schemeClr val="bg1">
                  <a:lumMod val="50000"/>
                  <a:alpha val="25000"/>
                </a:schemeClr>
              </a:solidFill>
              <a:effectLst/>
            </a:rPr>
            <a:t>Revised Tentative</a:t>
          </a:r>
        </a:p>
      </xdr:txBody>
    </xdr:sp>
    <xdr:clientData/>
  </xdr:oneCellAnchor>
  <xdr:oneCellAnchor>
    <xdr:from>
      <xdr:col>0</xdr:col>
      <xdr:colOff>880921</xdr:colOff>
      <xdr:row>33</xdr:row>
      <xdr:rowOff>44591</xdr:rowOff>
    </xdr:from>
    <xdr:ext cx="6241251" cy="1120789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EC6C128B-11E0-438D-8CEA-43DE4F2DFDFC}"/>
            </a:ext>
          </a:extLst>
        </xdr:cNvPr>
        <xdr:cNvSpPr/>
      </xdr:nvSpPr>
      <xdr:spPr>
        <a:xfrm rot="19435314">
          <a:off x="880921" y="8056174"/>
          <a:ext cx="6241251" cy="11207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9600" b="0" cap="none" spc="0">
              <a:ln w="0"/>
              <a:solidFill>
                <a:schemeClr val="bg1">
                  <a:lumMod val="50000"/>
                  <a:alpha val="25000"/>
                </a:schemeClr>
              </a:solidFill>
              <a:effectLst/>
            </a:rPr>
            <a:t>Revised Tentative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237689</xdr:colOff>
      <xdr:row>8</xdr:row>
      <xdr:rowOff>11280</xdr:rowOff>
    </xdr:from>
    <xdr:ext cx="5240373" cy="980337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28124E7A-0CDE-4C47-A5BC-FB66D504DC92}"/>
            </a:ext>
          </a:extLst>
        </xdr:cNvPr>
        <xdr:cNvSpPr/>
      </xdr:nvSpPr>
      <xdr:spPr>
        <a:xfrm rot="20162496">
          <a:off x="237689" y="2211555"/>
          <a:ext cx="5240373" cy="98033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9600" b="0" cap="none" spc="0">
              <a:ln w="0"/>
              <a:solidFill>
                <a:schemeClr val="bg1">
                  <a:lumMod val="50000"/>
                  <a:alpha val="25000"/>
                </a:schemeClr>
              </a:solidFill>
              <a:effectLst/>
            </a:rPr>
            <a:t>Revised Tentative</a:t>
          </a:r>
        </a:p>
      </xdr:txBody>
    </xdr:sp>
    <xdr:clientData/>
  </xdr:oneCellAnchor>
  <xdr:oneCellAnchor>
    <xdr:from>
      <xdr:col>0</xdr:col>
      <xdr:colOff>19050</xdr:colOff>
      <xdr:row>29</xdr:row>
      <xdr:rowOff>38101</xdr:rowOff>
    </xdr:from>
    <xdr:ext cx="6448450" cy="980337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A661817D-C1D1-4C83-8538-8F152F43CAE0}"/>
            </a:ext>
          </a:extLst>
        </xdr:cNvPr>
        <xdr:cNvSpPr/>
      </xdr:nvSpPr>
      <xdr:spPr>
        <a:xfrm rot="20197106">
          <a:off x="19050" y="6076951"/>
          <a:ext cx="6448450" cy="98033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9600" b="0" cap="none" spc="0">
              <a:ln w="0"/>
              <a:solidFill>
                <a:schemeClr val="bg1">
                  <a:lumMod val="50000"/>
                  <a:alpha val="25000"/>
                </a:schemeClr>
              </a:solidFill>
              <a:effectLst/>
            </a:rPr>
            <a:t>Revised Tentative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631412</xdr:colOff>
      <xdr:row>5</xdr:row>
      <xdr:rowOff>105736</xdr:rowOff>
    </xdr:from>
    <xdr:ext cx="5706945" cy="969787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5A3DE594-2214-459F-9660-6E7BB900D6E5}"/>
            </a:ext>
          </a:extLst>
        </xdr:cNvPr>
        <xdr:cNvSpPr/>
      </xdr:nvSpPr>
      <xdr:spPr>
        <a:xfrm rot="20965228">
          <a:off x="1450562" y="1772611"/>
          <a:ext cx="5706945" cy="96978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8800" b="0" cap="none" spc="0">
              <a:ln w="0"/>
              <a:solidFill>
                <a:schemeClr val="bg1">
                  <a:lumMod val="50000"/>
                  <a:alpha val="25000"/>
                </a:schemeClr>
              </a:solidFill>
              <a:effectLst/>
            </a:rPr>
            <a:t>Revised Tentative</a:t>
          </a:r>
        </a:p>
      </xdr:txBody>
    </xdr:sp>
    <xdr:clientData/>
  </xdr:oneCellAnchor>
  <xdr:oneCellAnchor>
    <xdr:from>
      <xdr:col>1</xdr:col>
      <xdr:colOff>123824</xdr:colOff>
      <xdr:row>22</xdr:row>
      <xdr:rowOff>133352</xdr:rowOff>
    </xdr:from>
    <xdr:ext cx="6448450" cy="980337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70202200-CB80-40D4-ADD8-E6BD762401D8}"/>
            </a:ext>
          </a:extLst>
        </xdr:cNvPr>
        <xdr:cNvSpPr/>
      </xdr:nvSpPr>
      <xdr:spPr>
        <a:xfrm rot="20302637">
          <a:off x="942974" y="4895852"/>
          <a:ext cx="6448450" cy="98033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8800" b="0" cap="none" spc="0">
              <a:ln w="0"/>
              <a:solidFill>
                <a:schemeClr val="bg1">
                  <a:lumMod val="50000"/>
                  <a:alpha val="25000"/>
                </a:schemeClr>
              </a:solidFill>
              <a:effectLst/>
            </a:rPr>
            <a:t>Revised Tentative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680023</xdr:colOff>
      <xdr:row>8</xdr:row>
      <xdr:rowOff>14358</xdr:rowOff>
    </xdr:from>
    <xdr:ext cx="8478427" cy="980337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380E2095-E9B2-44CC-8E06-49B7E1CDEC5F}"/>
            </a:ext>
          </a:extLst>
        </xdr:cNvPr>
        <xdr:cNvSpPr/>
      </xdr:nvSpPr>
      <xdr:spPr>
        <a:xfrm rot="19795857">
          <a:off x="680023" y="2395608"/>
          <a:ext cx="8478427" cy="98033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9600" b="0" cap="none" spc="0">
              <a:ln w="0"/>
              <a:solidFill>
                <a:schemeClr val="bg1">
                  <a:lumMod val="50000"/>
                  <a:alpha val="25000"/>
                </a:schemeClr>
              </a:solidFill>
              <a:effectLst/>
            </a:rPr>
            <a:t>Revised Tentative</a:t>
          </a:r>
        </a:p>
      </xdr:txBody>
    </xdr:sp>
    <xdr:clientData/>
  </xdr:oneCellAnchor>
  <xdr:oneCellAnchor>
    <xdr:from>
      <xdr:col>1</xdr:col>
      <xdr:colOff>476251</xdr:colOff>
      <xdr:row>36</xdr:row>
      <xdr:rowOff>95249</xdr:rowOff>
    </xdr:from>
    <xdr:ext cx="6448450" cy="980337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36AE0922-5DF6-4239-B196-6AC50FEA63A9}"/>
            </a:ext>
          </a:extLst>
        </xdr:cNvPr>
        <xdr:cNvSpPr/>
      </xdr:nvSpPr>
      <xdr:spPr>
        <a:xfrm rot="20277001">
          <a:off x="1439334" y="7831666"/>
          <a:ext cx="6448450" cy="98033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9600" b="0" cap="none" spc="0">
              <a:ln w="0"/>
              <a:solidFill>
                <a:schemeClr val="bg1">
                  <a:lumMod val="50000"/>
                  <a:alpha val="25000"/>
                </a:schemeClr>
              </a:solidFill>
              <a:effectLst/>
            </a:rPr>
            <a:t>Revised Tentative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7</xdr:row>
      <xdr:rowOff>50423</xdr:rowOff>
    </xdr:from>
    <xdr:ext cx="8080735" cy="980337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94EAD9C8-4559-4C5E-9B9C-3AE0669D6661}"/>
            </a:ext>
          </a:extLst>
        </xdr:cNvPr>
        <xdr:cNvSpPr/>
      </xdr:nvSpPr>
      <xdr:spPr>
        <a:xfrm rot="19795857">
          <a:off x="0" y="2061256"/>
          <a:ext cx="8080735" cy="98033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9600" b="0" cap="none" spc="0">
              <a:ln w="0"/>
              <a:solidFill>
                <a:schemeClr val="bg1">
                  <a:lumMod val="50000"/>
                  <a:alpha val="25000"/>
                </a:schemeClr>
              </a:solidFill>
              <a:effectLst/>
            </a:rPr>
            <a:t>Revised Tentative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342900</xdr:colOff>
      <xdr:row>6</xdr:row>
      <xdr:rowOff>1</xdr:rowOff>
    </xdr:from>
    <xdr:ext cx="6448450" cy="980337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F4CEE466-EE2F-41C2-B270-D2D8FA1B0944}"/>
            </a:ext>
          </a:extLst>
        </xdr:cNvPr>
        <xdr:cNvSpPr/>
      </xdr:nvSpPr>
      <xdr:spPr>
        <a:xfrm rot="19795857">
          <a:off x="342900" y="1647826"/>
          <a:ext cx="6448450" cy="98033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9600" b="0" cap="none" spc="0">
              <a:ln w="0"/>
              <a:solidFill>
                <a:schemeClr val="bg1">
                  <a:lumMod val="50000"/>
                  <a:alpha val="25000"/>
                </a:schemeClr>
              </a:solidFill>
              <a:effectLst/>
            </a:rPr>
            <a:t>Revised Tentative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43"/>
  <sheetViews>
    <sheetView tabSelected="1" zoomScale="90" zoomScaleNormal="90" workbookViewId="0">
      <selection activeCell="A15" sqref="A15"/>
    </sheetView>
  </sheetViews>
  <sheetFormatPr defaultRowHeight="12.75" x14ac:dyDescent="0.2"/>
  <cols>
    <col min="1" max="1" width="15.140625" customWidth="1"/>
    <col min="2" max="2" width="8.7109375" customWidth="1"/>
    <col min="3" max="3" width="7.42578125" customWidth="1"/>
    <col min="4" max="4" width="6" customWidth="1"/>
    <col min="5" max="5" width="8.28515625" style="35" customWidth="1"/>
    <col min="6" max="6" width="6.28515625" customWidth="1"/>
    <col min="7" max="7" width="9.140625" style="35" customWidth="1"/>
    <col min="8" max="8" width="8.5703125" customWidth="1"/>
    <col min="9" max="9" width="8.140625" style="15" customWidth="1"/>
    <col min="10" max="10" width="8" style="15" customWidth="1"/>
    <col min="11" max="11" width="8.5703125" style="14" customWidth="1"/>
    <col min="12" max="12" width="8.28515625" style="35" customWidth="1"/>
    <col min="13" max="13" width="7.5703125" customWidth="1"/>
    <col min="14" max="14" width="7.28515625" style="35" customWidth="1"/>
    <col min="15" max="15" width="9" customWidth="1"/>
    <col min="16" max="16" width="22.42578125" customWidth="1"/>
    <col min="17" max="19" width="10.7109375" customWidth="1"/>
    <col min="20" max="20" width="20.7109375" customWidth="1"/>
    <col min="21" max="21" width="17.7109375" customWidth="1"/>
  </cols>
  <sheetData>
    <row r="1" spans="1:23" ht="15.75" thickBot="1" x14ac:dyDescent="0.3">
      <c r="A1" s="59"/>
      <c r="B1" s="60"/>
      <c r="C1" s="60"/>
      <c r="D1" s="60"/>
      <c r="E1" s="60"/>
      <c r="F1" s="60"/>
      <c r="G1" s="60"/>
      <c r="H1" s="60"/>
      <c r="I1" s="61"/>
      <c r="J1" s="61"/>
      <c r="K1" s="60"/>
      <c r="L1" s="60"/>
      <c r="M1" s="60"/>
      <c r="N1" s="62"/>
      <c r="O1" s="60"/>
      <c r="P1" s="63"/>
      <c r="Q1" s="17"/>
      <c r="R1" s="17"/>
      <c r="S1" s="17"/>
      <c r="T1" s="17"/>
      <c r="U1" s="312"/>
      <c r="V1" s="313"/>
      <c r="W1" s="313"/>
    </row>
    <row r="2" spans="1:23" ht="15.75" thickBot="1" x14ac:dyDescent="0.3">
      <c r="A2" s="64"/>
      <c r="B2" s="65"/>
      <c r="C2" s="65"/>
      <c r="D2" s="65"/>
      <c r="E2" s="66"/>
      <c r="F2" s="67" t="s">
        <v>96</v>
      </c>
      <c r="G2" s="66"/>
      <c r="H2" s="65"/>
      <c r="I2" s="68"/>
      <c r="J2" s="68"/>
      <c r="K2" s="69"/>
      <c r="L2" s="66"/>
      <c r="M2" s="65"/>
      <c r="N2" s="66"/>
      <c r="O2" s="65"/>
      <c r="P2" s="70"/>
      <c r="Q2" s="27"/>
      <c r="R2" s="27"/>
      <c r="S2" s="27"/>
      <c r="T2" s="27"/>
      <c r="U2" s="27"/>
    </row>
    <row r="3" spans="1:23" ht="15" thickBot="1" x14ac:dyDescent="0.25">
      <c r="A3" s="71"/>
      <c r="B3" s="72"/>
      <c r="C3" s="73"/>
      <c r="D3" s="73" t="s">
        <v>99</v>
      </c>
      <c r="E3" s="73"/>
      <c r="F3" s="73"/>
      <c r="G3" s="73"/>
      <c r="H3" s="74"/>
      <c r="I3" s="75"/>
      <c r="J3" s="73"/>
      <c r="K3" s="76"/>
      <c r="L3" s="77" t="s">
        <v>100</v>
      </c>
      <c r="M3" s="73"/>
      <c r="N3" s="73"/>
      <c r="O3" s="74"/>
      <c r="P3" s="78"/>
      <c r="Q3" s="27"/>
      <c r="R3" s="27"/>
      <c r="S3" s="27"/>
      <c r="T3" s="27"/>
      <c r="U3" s="27"/>
    </row>
    <row r="4" spans="1:23" ht="15" thickBot="1" x14ac:dyDescent="0.25">
      <c r="A4" s="71" t="s">
        <v>0</v>
      </c>
      <c r="B4" s="79" t="s">
        <v>1</v>
      </c>
      <c r="C4" s="80" t="s">
        <v>2</v>
      </c>
      <c r="D4" s="80" t="s">
        <v>3</v>
      </c>
      <c r="E4" s="80" t="s">
        <v>4</v>
      </c>
      <c r="F4" s="80" t="s">
        <v>5</v>
      </c>
      <c r="G4" s="80" t="s">
        <v>6</v>
      </c>
      <c r="H4" s="80" t="s">
        <v>7</v>
      </c>
      <c r="I4" s="79" t="s">
        <v>8</v>
      </c>
      <c r="J4" s="81" t="s">
        <v>9</v>
      </c>
      <c r="K4" s="82" t="s">
        <v>10</v>
      </c>
      <c r="L4" s="83" t="s">
        <v>104</v>
      </c>
      <c r="M4" s="80" t="s">
        <v>120</v>
      </c>
      <c r="N4" s="80" t="s">
        <v>121</v>
      </c>
      <c r="O4" s="81" t="s">
        <v>122</v>
      </c>
      <c r="P4" s="84" t="s">
        <v>123</v>
      </c>
      <c r="Q4" s="27"/>
      <c r="R4" s="27"/>
      <c r="S4" s="27"/>
      <c r="T4" s="27"/>
      <c r="U4" s="27"/>
    </row>
    <row r="5" spans="1:23" ht="144" customHeight="1" thickBot="1" x14ac:dyDescent="0.25">
      <c r="A5" s="85" t="s">
        <v>61</v>
      </c>
      <c r="B5" s="86" t="s">
        <v>153</v>
      </c>
      <c r="C5" s="87" t="s">
        <v>151</v>
      </c>
      <c r="D5" s="88" t="s">
        <v>117</v>
      </c>
      <c r="E5" s="89" t="s">
        <v>118</v>
      </c>
      <c r="F5" s="87" t="s">
        <v>152</v>
      </c>
      <c r="G5" s="90" t="s">
        <v>119</v>
      </c>
      <c r="H5" s="87" t="s">
        <v>97</v>
      </c>
      <c r="I5" s="91" t="s">
        <v>101</v>
      </c>
      <c r="J5" s="92" t="s">
        <v>102</v>
      </c>
      <c r="K5" s="93" t="s">
        <v>98</v>
      </c>
      <c r="L5" s="90" t="s">
        <v>130</v>
      </c>
      <c r="M5" s="88" t="s">
        <v>128</v>
      </c>
      <c r="N5" s="90" t="s">
        <v>38</v>
      </c>
      <c r="O5" s="94" t="s">
        <v>11</v>
      </c>
      <c r="P5" s="95" t="s">
        <v>12</v>
      </c>
      <c r="Q5" s="28"/>
      <c r="R5" s="28"/>
      <c r="S5" s="28"/>
      <c r="T5" s="28"/>
      <c r="U5" s="29"/>
    </row>
    <row r="6" spans="1:23" ht="14.25" x14ac:dyDescent="0.2">
      <c r="A6" s="96"/>
      <c r="B6" s="97"/>
      <c r="C6" s="96"/>
      <c r="D6" s="98"/>
      <c r="E6" s="99"/>
      <c r="F6" s="96"/>
      <c r="G6" s="100"/>
      <c r="H6" s="97"/>
      <c r="I6" s="101"/>
      <c r="J6" s="102"/>
      <c r="K6" s="103"/>
      <c r="L6" s="100"/>
      <c r="M6" s="98"/>
      <c r="N6" s="100"/>
      <c r="O6" s="104"/>
      <c r="P6" s="105"/>
      <c r="Q6" s="30"/>
      <c r="R6" s="30"/>
      <c r="S6" s="31"/>
      <c r="T6" s="32"/>
      <c r="U6" s="33"/>
    </row>
    <row r="7" spans="1:23" ht="14.25" x14ac:dyDescent="0.2">
      <c r="A7" s="309">
        <v>44910</v>
      </c>
      <c r="B7" s="112"/>
      <c r="C7" s="113"/>
      <c r="D7" s="114"/>
      <c r="E7" s="106" t="e">
        <f t="shared" ref="E7:E14" si="0">(C7/B7)*D7</f>
        <v>#DIV/0!</v>
      </c>
      <c r="F7" s="113"/>
      <c r="G7" s="107" t="e">
        <f t="shared" ref="G7:G14" si="1">(F7/B7)</f>
        <v>#DIV/0!</v>
      </c>
      <c r="H7" s="108" t="e">
        <f t="shared" ref="H7:H14" si="2">E7+G7</f>
        <v>#DIV/0!</v>
      </c>
      <c r="I7" s="115"/>
      <c r="J7" s="116"/>
      <c r="K7" s="109" t="e">
        <f t="shared" ref="K7:K13" si="3">J7*(1-H7)</f>
        <v>#DIV/0!</v>
      </c>
      <c r="L7" s="107" t="e">
        <f t="shared" ref="L7:L13" si="4">ROUND(1-K7/I7, 2)</f>
        <v>#DIV/0!</v>
      </c>
      <c r="M7" s="114"/>
      <c r="N7" s="117"/>
      <c r="O7" s="110" t="e">
        <f t="shared" ref="O7:O13" si="5">IF(K7="","",IF(L7&gt;=N7,"YES","NO"))</f>
        <v>#DIV/0!</v>
      </c>
      <c r="P7" s="111"/>
      <c r="Q7" s="2"/>
      <c r="R7" s="22"/>
      <c r="S7" s="22"/>
      <c r="T7" s="3"/>
      <c r="U7" s="3"/>
    </row>
    <row r="8" spans="1:23" ht="14.25" x14ac:dyDescent="0.2">
      <c r="A8" s="309">
        <v>45275</v>
      </c>
      <c r="B8" s="112"/>
      <c r="C8" s="113"/>
      <c r="D8" s="114"/>
      <c r="E8" s="106" t="e">
        <f t="shared" si="0"/>
        <v>#DIV/0!</v>
      </c>
      <c r="F8" s="113"/>
      <c r="G8" s="107" t="e">
        <f t="shared" si="1"/>
        <v>#DIV/0!</v>
      </c>
      <c r="H8" s="108" t="e">
        <f t="shared" si="2"/>
        <v>#DIV/0!</v>
      </c>
      <c r="I8" s="115"/>
      <c r="J8" s="116"/>
      <c r="K8" s="109" t="e">
        <f t="shared" si="3"/>
        <v>#DIV/0!</v>
      </c>
      <c r="L8" s="107" t="e">
        <f t="shared" si="4"/>
        <v>#DIV/0!</v>
      </c>
      <c r="M8" s="114"/>
      <c r="N8" s="117"/>
      <c r="O8" s="110" t="e">
        <f t="shared" si="5"/>
        <v>#DIV/0!</v>
      </c>
      <c r="P8" s="111"/>
      <c r="Q8" s="2"/>
      <c r="R8" s="22"/>
      <c r="S8" s="22"/>
      <c r="T8" s="3"/>
      <c r="U8" s="3"/>
    </row>
    <row r="9" spans="1:23" ht="14.25" x14ac:dyDescent="0.2">
      <c r="A9" s="309">
        <v>45641</v>
      </c>
      <c r="B9" s="112"/>
      <c r="C9" s="113"/>
      <c r="D9" s="114"/>
      <c r="E9" s="106" t="e">
        <f t="shared" si="0"/>
        <v>#DIV/0!</v>
      </c>
      <c r="F9" s="113"/>
      <c r="G9" s="107" t="e">
        <f t="shared" si="1"/>
        <v>#DIV/0!</v>
      </c>
      <c r="H9" s="108" t="e">
        <f t="shared" si="2"/>
        <v>#DIV/0!</v>
      </c>
      <c r="I9" s="115"/>
      <c r="J9" s="116"/>
      <c r="K9" s="109" t="e">
        <f t="shared" si="3"/>
        <v>#DIV/0!</v>
      </c>
      <c r="L9" s="107" t="e">
        <f t="shared" si="4"/>
        <v>#DIV/0!</v>
      </c>
      <c r="M9" s="114"/>
      <c r="N9" s="117"/>
      <c r="O9" s="110" t="e">
        <f t="shared" si="5"/>
        <v>#DIV/0!</v>
      </c>
      <c r="P9" s="111"/>
      <c r="Q9" s="2"/>
      <c r="R9" s="22"/>
      <c r="S9" s="22"/>
      <c r="T9" s="3"/>
      <c r="U9" s="3"/>
    </row>
    <row r="10" spans="1:23" ht="14.25" x14ac:dyDescent="0.2">
      <c r="A10" s="309">
        <v>46006</v>
      </c>
      <c r="B10" s="112"/>
      <c r="C10" s="113"/>
      <c r="D10" s="114"/>
      <c r="E10" s="106" t="e">
        <f t="shared" si="0"/>
        <v>#DIV/0!</v>
      </c>
      <c r="F10" s="113"/>
      <c r="G10" s="107" t="e">
        <f t="shared" si="1"/>
        <v>#DIV/0!</v>
      </c>
      <c r="H10" s="108" t="e">
        <f t="shared" si="2"/>
        <v>#DIV/0!</v>
      </c>
      <c r="I10" s="115"/>
      <c r="J10" s="116"/>
      <c r="K10" s="109" t="e">
        <f t="shared" si="3"/>
        <v>#DIV/0!</v>
      </c>
      <c r="L10" s="107" t="e">
        <f t="shared" si="4"/>
        <v>#DIV/0!</v>
      </c>
      <c r="M10" s="114"/>
      <c r="N10" s="117"/>
      <c r="O10" s="110" t="e">
        <f t="shared" si="5"/>
        <v>#DIV/0!</v>
      </c>
      <c r="P10" s="111"/>
      <c r="Q10" s="2"/>
      <c r="R10" s="22"/>
      <c r="S10" s="23"/>
      <c r="T10" s="3"/>
      <c r="U10" s="3"/>
    </row>
    <row r="11" spans="1:23" ht="14.25" x14ac:dyDescent="0.2">
      <c r="A11" s="309">
        <v>46371</v>
      </c>
      <c r="B11" s="112"/>
      <c r="C11" s="113"/>
      <c r="D11" s="114"/>
      <c r="E11" s="106" t="e">
        <f t="shared" si="0"/>
        <v>#DIV/0!</v>
      </c>
      <c r="F11" s="113"/>
      <c r="G11" s="107" t="e">
        <f t="shared" si="1"/>
        <v>#DIV/0!</v>
      </c>
      <c r="H11" s="108" t="e">
        <f t="shared" si="2"/>
        <v>#DIV/0!</v>
      </c>
      <c r="I11" s="115"/>
      <c r="J11" s="116"/>
      <c r="K11" s="109" t="e">
        <f t="shared" si="3"/>
        <v>#DIV/0!</v>
      </c>
      <c r="L11" s="107" t="e">
        <f t="shared" si="4"/>
        <v>#DIV/0!</v>
      </c>
      <c r="M11" s="114"/>
      <c r="N11" s="117"/>
      <c r="O11" s="110" t="e">
        <f t="shared" si="5"/>
        <v>#DIV/0!</v>
      </c>
      <c r="P11" s="111"/>
      <c r="Q11" s="2"/>
      <c r="R11" s="22"/>
      <c r="S11" s="22"/>
      <c r="T11" s="3"/>
      <c r="U11" s="3"/>
    </row>
    <row r="12" spans="1:23" ht="14.25" x14ac:dyDescent="0.2">
      <c r="A12" s="309">
        <v>46736</v>
      </c>
      <c r="B12" s="112"/>
      <c r="C12" s="113"/>
      <c r="D12" s="114"/>
      <c r="E12" s="106" t="e">
        <f t="shared" si="0"/>
        <v>#DIV/0!</v>
      </c>
      <c r="F12" s="113"/>
      <c r="G12" s="107" t="e">
        <f t="shared" si="1"/>
        <v>#DIV/0!</v>
      </c>
      <c r="H12" s="108" t="e">
        <f t="shared" si="2"/>
        <v>#DIV/0!</v>
      </c>
      <c r="I12" s="115"/>
      <c r="J12" s="116"/>
      <c r="K12" s="109" t="e">
        <f t="shared" si="3"/>
        <v>#DIV/0!</v>
      </c>
      <c r="L12" s="107" t="e">
        <f t="shared" si="4"/>
        <v>#DIV/0!</v>
      </c>
      <c r="M12" s="114"/>
      <c r="N12" s="117"/>
      <c r="O12" s="110" t="e">
        <f t="shared" si="5"/>
        <v>#DIV/0!</v>
      </c>
      <c r="P12" s="111"/>
      <c r="Q12" s="2"/>
      <c r="R12" s="22"/>
      <c r="S12" s="25"/>
      <c r="T12" s="3"/>
      <c r="U12" s="3"/>
    </row>
    <row r="13" spans="1:23" ht="14.25" x14ac:dyDescent="0.2">
      <c r="A13" s="309">
        <v>47102</v>
      </c>
      <c r="B13" s="112"/>
      <c r="C13" s="113"/>
      <c r="D13" s="114"/>
      <c r="E13" s="106" t="e">
        <f t="shared" si="0"/>
        <v>#DIV/0!</v>
      </c>
      <c r="F13" s="113"/>
      <c r="G13" s="107" t="e">
        <f t="shared" si="1"/>
        <v>#DIV/0!</v>
      </c>
      <c r="H13" s="108" t="e">
        <f t="shared" si="2"/>
        <v>#DIV/0!</v>
      </c>
      <c r="I13" s="115"/>
      <c r="J13" s="116"/>
      <c r="K13" s="109" t="e">
        <f t="shared" si="3"/>
        <v>#DIV/0!</v>
      </c>
      <c r="L13" s="107" t="e">
        <f t="shared" si="4"/>
        <v>#DIV/0!</v>
      </c>
      <c r="M13" s="114"/>
      <c r="N13" s="117"/>
      <c r="O13" s="110" t="e">
        <f t="shared" si="5"/>
        <v>#DIV/0!</v>
      </c>
      <c r="P13" s="111"/>
      <c r="Q13" s="2"/>
      <c r="R13" s="22"/>
      <c r="S13" s="25"/>
      <c r="T13" s="3"/>
      <c r="U13" s="3"/>
    </row>
    <row r="14" spans="1:23" ht="15" thickBot="1" x14ac:dyDescent="0.25">
      <c r="A14" s="311">
        <v>47467</v>
      </c>
      <c r="B14" s="118"/>
      <c r="C14" s="119"/>
      <c r="D14" s="120"/>
      <c r="E14" s="121" t="e">
        <f t="shared" si="0"/>
        <v>#DIV/0!</v>
      </c>
      <c r="F14" s="119"/>
      <c r="G14" s="122" t="e">
        <f t="shared" si="1"/>
        <v>#DIV/0!</v>
      </c>
      <c r="H14" s="123" t="e">
        <f t="shared" si="2"/>
        <v>#DIV/0!</v>
      </c>
      <c r="I14" s="124"/>
      <c r="J14" s="125"/>
      <c r="K14" s="126" t="e">
        <f>J14*(1-H14)</f>
        <v>#DIV/0!</v>
      </c>
      <c r="L14" s="122" t="e">
        <f>ROUND(1-K14/I14, 2)</f>
        <v>#DIV/0!</v>
      </c>
      <c r="M14" s="120"/>
      <c r="N14" s="127"/>
      <c r="O14" s="128" t="e">
        <f>IF(K14="","",IF(L14&gt;=N14,"YES","NO"))</f>
        <v>#DIV/0!</v>
      </c>
      <c r="P14" s="129"/>
      <c r="Q14" s="5"/>
      <c r="R14" s="22"/>
      <c r="S14" s="25"/>
      <c r="T14" s="3"/>
      <c r="U14" s="3"/>
    </row>
    <row r="15" spans="1:23" ht="14.25" x14ac:dyDescent="0.2">
      <c r="A15" s="130"/>
      <c r="B15" s="130"/>
      <c r="C15" s="130"/>
      <c r="D15" s="130"/>
      <c r="E15" s="131"/>
      <c r="F15" s="130"/>
      <c r="G15" s="131"/>
      <c r="H15" s="130"/>
      <c r="I15" s="132"/>
      <c r="J15" s="132"/>
      <c r="K15" s="133"/>
      <c r="L15" s="131"/>
      <c r="M15" s="130"/>
      <c r="N15" s="131"/>
      <c r="O15" s="130"/>
      <c r="P15" s="134"/>
      <c r="Q15" s="5"/>
      <c r="R15" s="22"/>
      <c r="S15" s="4"/>
      <c r="T15" s="4"/>
      <c r="U15" s="3"/>
    </row>
    <row r="16" spans="1:23" ht="15" x14ac:dyDescent="0.2">
      <c r="A16" s="135" t="s">
        <v>13</v>
      </c>
      <c r="B16" s="135"/>
      <c r="C16" s="135"/>
      <c r="D16" s="135"/>
      <c r="E16" s="136"/>
      <c r="F16" s="135"/>
      <c r="G16" s="135"/>
      <c r="H16" s="135"/>
      <c r="I16" s="135"/>
      <c r="J16" s="135"/>
      <c r="K16" s="137"/>
      <c r="L16" s="136"/>
      <c r="M16" s="135"/>
      <c r="N16" s="136"/>
      <c r="O16" s="135"/>
      <c r="P16" s="138"/>
      <c r="Q16" s="6"/>
      <c r="R16" s="7"/>
      <c r="S16" s="6"/>
      <c r="T16" s="6"/>
      <c r="U16" s="6"/>
    </row>
    <row r="17" spans="1:21" ht="15" x14ac:dyDescent="0.2">
      <c r="A17" s="139" t="s">
        <v>14</v>
      </c>
      <c r="B17" s="140" t="s">
        <v>129</v>
      </c>
      <c r="C17" s="135"/>
      <c r="D17" s="135"/>
      <c r="E17" s="136"/>
      <c r="F17" s="135"/>
      <c r="G17" s="136"/>
      <c r="H17" s="135"/>
      <c r="I17" s="135"/>
      <c r="J17" s="135"/>
      <c r="K17" s="137"/>
      <c r="L17" s="136"/>
      <c r="M17" s="135"/>
      <c r="N17" s="136"/>
      <c r="O17" s="135"/>
      <c r="P17" s="138"/>
      <c r="Q17" s="6"/>
      <c r="R17" s="7"/>
      <c r="S17" s="6"/>
      <c r="T17" s="6"/>
      <c r="U17" s="6"/>
    </row>
    <row r="18" spans="1:21" ht="15" x14ac:dyDescent="0.2">
      <c r="A18" s="139"/>
      <c r="B18" s="140" t="s">
        <v>158</v>
      </c>
      <c r="C18" s="135"/>
      <c r="D18" s="135"/>
      <c r="E18" s="136"/>
      <c r="F18" s="135"/>
      <c r="G18" s="136"/>
      <c r="H18" s="135"/>
      <c r="I18" s="135"/>
      <c r="J18" s="135"/>
      <c r="K18" s="137"/>
      <c r="L18" s="136"/>
      <c r="M18" s="135"/>
      <c r="N18" s="136"/>
      <c r="O18" s="135"/>
      <c r="P18" s="138"/>
      <c r="Q18" s="53"/>
      <c r="R18" s="7"/>
      <c r="S18" s="53"/>
      <c r="T18" s="53"/>
      <c r="U18" s="53"/>
    </row>
    <row r="19" spans="1:21" ht="15" x14ac:dyDescent="0.2">
      <c r="A19" s="139"/>
      <c r="B19" s="140" t="s">
        <v>154</v>
      </c>
      <c r="C19" s="135"/>
      <c r="D19" s="135"/>
      <c r="E19" s="136"/>
      <c r="F19" s="135"/>
      <c r="G19" s="136"/>
      <c r="H19" s="135"/>
      <c r="I19" s="135"/>
      <c r="J19" s="135"/>
      <c r="K19" s="137"/>
      <c r="L19" s="136"/>
      <c r="M19" s="135"/>
      <c r="N19" s="136"/>
      <c r="O19" s="135"/>
      <c r="P19" s="138"/>
      <c r="Q19" s="53"/>
      <c r="R19" s="7"/>
      <c r="S19" s="53"/>
      <c r="T19" s="53"/>
      <c r="U19" s="53"/>
    </row>
    <row r="20" spans="1:21" ht="15" x14ac:dyDescent="0.2">
      <c r="A20" s="139"/>
      <c r="B20" s="140" t="s">
        <v>201</v>
      </c>
      <c r="C20" s="135"/>
      <c r="D20" s="135"/>
      <c r="E20" s="136"/>
      <c r="F20" s="135"/>
      <c r="G20" s="136"/>
      <c r="H20" s="135"/>
      <c r="I20" s="135"/>
      <c r="J20" s="135"/>
      <c r="K20" s="137"/>
      <c r="L20" s="136"/>
      <c r="M20" s="135"/>
      <c r="N20" s="136"/>
      <c r="O20" s="135"/>
      <c r="P20" s="138"/>
      <c r="Q20" s="53"/>
      <c r="R20" s="7"/>
      <c r="S20" s="53"/>
      <c r="T20" s="53"/>
      <c r="U20" s="53"/>
    </row>
    <row r="21" spans="1:21" ht="15" x14ac:dyDescent="0.2">
      <c r="A21" s="139"/>
      <c r="B21" s="140"/>
      <c r="C21" s="135"/>
      <c r="D21" s="135"/>
      <c r="E21" s="136"/>
      <c r="F21" s="135"/>
      <c r="G21" s="136"/>
      <c r="H21" s="135"/>
      <c r="I21" s="135"/>
      <c r="J21" s="135"/>
      <c r="K21" s="137"/>
      <c r="L21" s="136"/>
      <c r="M21" s="135"/>
      <c r="N21" s="136"/>
      <c r="O21" s="135"/>
      <c r="P21" s="138"/>
      <c r="Q21" s="53"/>
      <c r="R21" s="7"/>
      <c r="S21" s="53"/>
      <c r="T21" s="53"/>
      <c r="U21" s="53"/>
    </row>
    <row r="22" spans="1:21" ht="15" x14ac:dyDescent="0.2">
      <c r="A22" s="138" t="s">
        <v>15</v>
      </c>
      <c r="B22" s="138" t="s">
        <v>202</v>
      </c>
      <c r="C22" s="138"/>
      <c r="D22" s="138"/>
      <c r="E22" s="141"/>
      <c r="F22" s="138"/>
      <c r="G22" s="141"/>
      <c r="H22" s="138"/>
      <c r="I22" s="142"/>
      <c r="J22" s="142"/>
      <c r="K22" s="143"/>
      <c r="L22" s="141"/>
      <c r="M22" s="138"/>
      <c r="N22" s="141"/>
      <c r="O22" s="138"/>
      <c r="P22" s="138"/>
      <c r="Q22" s="6"/>
      <c r="R22" s="6"/>
      <c r="S22" s="11"/>
      <c r="T22" s="11"/>
      <c r="U22" s="11"/>
    </row>
    <row r="23" spans="1:21" ht="15" x14ac:dyDescent="0.2">
      <c r="A23" s="138" t="s">
        <v>16</v>
      </c>
      <c r="B23" s="138" t="s">
        <v>187</v>
      </c>
      <c r="C23" s="138"/>
      <c r="D23" s="138"/>
      <c r="E23" s="141"/>
      <c r="F23" s="138"/>
      <c r="G23" s="141"/>
      <c r="H23" s="138"/>
      <c r="I23" s="142"/>
      <c r="J23" s="142"/>
      <c r="K23" s="143"/>
      <c r="L23" s="141"/>
      <c r="M23" s="138"/>
      <c r="N23" s="141"/>
      <c r="O23" s="138"/>
      <c r="P23" s="138"/>
      <c r="Q23" s="6"/>
      <c r="R23" s="11"/>
      <c r="S23" s="11"/>
      <c r="T23" s="11"/>
      <c r="U23" s="11"/>
    </row>
    <row r="24" spans="1:21" ht="15" x14ac:dyDescent="0.2">
      <c r="A24" s="138" t="s">
        <v>17</v>
      </c>
      <c r="B24" s="138" t="s">
        <v>188</v>
      </c>
      <c r="C24" s="138"/>
      <c r="D24" s="138"/>
      <c r="E24" s="141"/>
      <c r="F24" s="138"/>
      <c r="G24" s="141"/>
      <c r="H24" s="138"/>
      <c r="I24" s="142"/>
      <c r="J24" s="142"/>
      <c r="K24" s="143"/>
      <c r="L24" s="141"/>
      <c r="M24" s="138"/>
      <c r="N24" s="141"/>
      <c r="O24" s="138"/>
      <c r="P24" s="138"/>
      <c r="Q24" s="6"/>
      <c r="R24" s="11"/>
      <c r="S24" s="11"/>
      <c r="T24" s="11"/>
      <c r="U24" s="11"/>
    </row>
    <row r="25" spans="1:21" ht="14.25" x14ac:dyDescent="0.2">
      <c r="A25" s="138"/>
      <c r="B25" s="138" t="s">
        <v>155</v>
      </c>
      <c r="C25" s="138"/>
      <c r="D25" s="138"/>
      <c r="E25" s="141"/>
      <c r="F25" s="138"/>
      <c r="G25" s="141"/>
      <c r="H25" s="138"/>
      <c r="I25" s="142"/>
      <c r="J25" s="142"/>
      <c r="K25" s="143"/>
      <c r="L25" s="141"/>
      <c r="M25" s="138"/>
      <c r="N25" s="141"/>
      <c r="O25" s="138"/>
      <c r="P25" s="138"/>
      <c r="Q25" s="56"/>
      <c r="R25" s="11"/>
      <c r="S25" s="11"/>
      <c r="T25" s="11"/>
      <c r="U25" s="11"/>
    </row>
    <row r="26" spans="1:21" ht="15" x14ac:dyDescent="0.2">
      <c r="A26" s="138" t="s">
        <v>18</v>
      </c>
      <c r="B26" s="138" t="s">
        <v>189</v>
      </c>
      <c r="C26" s="138"/>
      <c r="D26" s="138"/>
      <c r="E26" s="141"/>
      <c r="F26" s="138"/>
      <c r="G26" s="141"/>
      <c r="H26" s="138"/>
      <c r="I26" s="142"/>
      <c r="J26" s="142"/>
      <c r="K26" s="143"/>
      <c r="L26" s="141"/>
      <c r="M26" s="138"/>
      <c r="N26" s="141"/>
      <c r="O26" s="138"/>
      <c r="P26" s="138"/>
      <c r="Q26" s="6"/>
      <c r="R26" s="11"/>
      <c r="S26" s="11"/>
      <c r="T26" s="11"/>
      <c r="U26" s="11"/>
    </row>
    <row r="27" spans="1:21" ht="14.25" x14ac:dyDescent="0.2">
      <c r="A27" s="138"/>
      <c r="B27" s="138" t="s">
        <v>157</v>
      </c>
      <c r="C27" s="138"/>
      <c r="D27" s="138"/>
      <c r="E27" s="141"/>
      <c r="F27" s="138"/>
      <c r="G27" s="141"/>
      <c r="H27" s="138"/>
      <c r="I27" s="142"/>
      <c r="J27" s="142"/>
      <c r="K27" s="143"/>
      <c r="L27" s="141"/>
      <c r="M27" s="138"/>
      <c r="N27" s="141"/>
      <c r="O27" s="138"/>
      <c r="P27" s="138"/>
      <c r="Q27" s="55"/>
      <c r="R27" s="11"/>
      <c r="S27" s="11"/>
      <c r="T27" s="11"/>
      <c r="U27" s="11"/>
    </row>
    <row r="28" spans="1:21" ht="15" x14ac:dyDescent="0.2">
      <c r="A28" s="138" t="s">
        <v>19</v>
      </c>
      <c r="B28" s="144" t="s">
        <v>190</v>
      </c>
      <c r="C28" s="138"/>
      <c r="D28" s="138"/>
      <c r="E28" s="141"/>
      <c r="F28" s="138"/>
      <c r="G28" s="141"/>
      <c r="H28" s="138"/>
      <c r="I28" s="142"/>
      <c r="J28" s="142"/>
      <c r="K28" s="143"/>
      <c r="L28" s="141"/>
      <c r="M28" s="138"/>
      <c r="N28" s="141"/>
      <c r="O28" s="138"/>
      <c r="P28" s="138"/>
      <c r="Q28" s="6"/>
      <c r="R28" s="6"/>
      <c r="S28" s="6"/>
      <c r="T28" s="6"/>
      <c r="U28" s="11"/>
    </row>
    <row r="29" spans="1:21" ht="15" x14ac:dyDescent="0.2">
      <c r="A29" s="138" t="s">
        <v>20</v>
      </c>
      <c r="B29" s="144" t="s">
        <v>191</v>
      </c>
      <c r="C29" s="138"/>
      <c r="D29" s="138"/>
      <c r="E29" s="141"/>
      <c r="F29" s="138"/>
      <c r="G29" s="141"/>
      <c r="H29" s="138"/>
      <c r="I29" s="142"/>
      <c r="J29" s="142"/>
      <c r="K29" s="143"/>
      <c r="L29" s="141"/>
      <c r="M29" s="138"/>
      <c r="N29" s="141"/>
      <c r="O29" s="138"/>
      <c r="P29" s="138"/>
      <c r="Q29" s="6"/>
      <c r="R29" s="11"/>
      <c r="S29" s="11"/>
      <c r="T29" s="11"/>
      <c r="U29" s="11"/>
    </row>
    <row r="30" spans="1:21" ht="15" x14ac:dyDescent="0.2">
      <c r="A30" s="138" t="s">
        <v>21</v>
      </c>
      <c r="B30" s="144" t="s">
        <v>192</v>
      </c>
      <c r="C30" s="138"/>
      <c r="D30" s="138"/>
      <c r="E30" s="141"/>
      <c r="F30" s="138"/>
      <c r="G30" s="141"/>
      <c r="H30" s="138"/>
      <c r="I30" s="142"/>
      <c r="J30" s="142"/>
      <c r="K30" s="143"/>
      <c r="L30" s="141"/>
      <c r="M30" s="138"/>
      <c r="N30" s="141"/>
      <c r="O30" s="138"/>
      <c r="P30" s="138"/>
      <c r="Q30" s="6"/>
      <c r="R30" s="6"/>
      <c r="S30" s="6"/>
      <c r="T30" s="6"/>
      <c r="U30" s="11"/>
    </row>
    <row r="31" spans="1:21" ht="15" x14ac:dyDescent="0.2">
      <c r="A31" s="138" t="s">
        <v>22</v>
      </c>
      <c r="B31" s="144" t="s">
        <v>193</v>
      </c>
      <c r="C31" s="138"/>
      <c r="D31" s="138"/>
      <c r="E31" s="141"/>
      <c r="F31" s="138"/>
      <c r="G31" s="141"/>
      <c r="H31" s="138"/>
      <c r="I31" s="142"/>
      <c r="J31" s="142"/>
      <c r="K31" s="143"/>
      <c r="L31" s="141"/>
      <c r="M31" s="138"/>
      <c r="N31" s="141"/>
      <c r="O31" s="138"/>
      <c r="P31" s="138"/>
      <c r="Q31" s="6"/>
      <c r="R31" s="6"/>
      <c r="S31" s="6"/>
      <c r="T31" s="6"/>
      <c r="U31" s="11"/>
    </row>
    <row r="32" spans="1:21" ht="15" x14ac:dyDescent="0.2">
      <c r="A32" s="138" t="s">
        <v>23</v>
      </c>
      <c r="B32" s="144" t="s">
        <v>194</v>
      </c>
      <c r="C32" s="138"/>
      <c r="D32" s="138"/>
      <c r="E32" s="141"/>
      <c r="F32" s="138"/>
      <c r="G32" s="141"/>
      <c r="H32" s="138"/>
      <c r="I32" s="142"/>
      <c r="J32" s="142"/>
      <c r="K32" s="143"/>
      <c r="L32" s="141"/>
      <c r="M32" s="138"/>
      <c r="N32" s="141"/>
      <c r="O32" s="138"/>
      <c r="P32" s="138"/>
      <c r="Q32" s="6"/>
      <c r="R32" s="11"/>
      <c r="S32" s="11"/>
      <c r="T32" s="11"/>
      <c r="U32" s="11"/>
    </row>
    <row r="33" spans="1:21" ht="15" x14ac:dyDescent="0.2">
      <c r="A33" s="138" t="s">
        <v>24</v>
      </c>
      <c r="B33" s="144" t="s">
        <v>203</v>
      </c>
      <c r="C33" s="138"/>
      <c r="D33" s="138"/>
      <c r="E33" s="141"/>
      <c r="F33" s="138"/>
      <c r="G33" s="141"/>
      <c r="H33" s="138"/>
      <c r="I33" s="142"/>
      <c r="J33" s="142"/>
      <c r="K33" s="143"/>
      <c r="L33" s="141"/>
      <c r="M33" s="138"/>
      <c r="N33" s="141"/>
      <c r="O33" s="138"/>
      <c r="P33" s="138"/>
      <c r="Q33" s="6"/>
      <c r="R33" s="6"/>
      <c r="S33" s="6"/>
      <c r="T33" s="6"/>
      <c r="U33" s="11"/>
    </row>
    <row r="34" spans="1:21" ht="15" x14ac:dyDescent="0.2">
      <c r="A34" s="138" t="s">
        <v>25</v>
      </c>
      <c r="B34" s="144" t="s">
        <v>195</v>
      </c>
      <c r="C34" s="138"/>
      <c r="D34" s="138"/>
      <c r="E34" s="141"/>
      <c r="F34" s="138"/>
      <c r="G34" s="141"/>
      <c r="H34" s="138"/>
      <c r="I34" s="142"/>
      <c r="J34" s="142"/>
      <c r="K34" s="143"/>
      <c r="L34" s="141"/>
      <c r="M34" s="138"/>
      <c r="N34" s="141"/>
      <c r="O34" s="138"/>
      <c r="P34" s="138"/>
      <c r="Q34" s="6"/>
      <c r="R34" s="6"/>
      <c r="S34" s="6"/>
      <c r="T34" s="6"/>
      <c r="U34" s="11"/>
    </row>
    <row r="35" spans="1:21" ht="15" x14ac:dyDescent="0.2">
      <c r="A35" s="138" t="s">
        <v>107</v>
      </c>
      <c r="B35" s="144" t="s">
        <v>196</v>
      </c>
      <c r="C35" s="138"/>
      <c r="D35" s="138"/>
      <c r="E35" s="141"/>
      <c r="F35" s="138"/>
      <c r="G35" s="141"/>
      <c r="H35" s="138"/>
      <c r="I35" s="142"/>
      <c r="J35" s="142"/>
      <c r="K35" s="143"/>
      <c r="L35" s="141"/>
      <c r="M35" s="138"/>
      <c r="N35" s="141"/>
      <c r="O35" s="138"/>
      <c r="P35" s="138"/>
    </row>
    <row r="36" spans="1:21" ht="15" x14ac:dyDescent="0.2">
      <c r="A36" s="138" t="s">
        <v>124</v>
      </c>
      <c r="B36" s="144" t="s">
        <v>197</v>
      </c>
      <c r="C36" s="138"/>
      <c r="D36" s="138"/>
      <c r="E36" s="141"/>
      <c r="F36" s="138"/>
      <c r="G36" s="141"/>
      <c r="H36" s="138"/>
      <c r="I36" s="142"/>
      <c r="J36" s="142"/>
      <c r="K36" s="143"/>
      <c r="L36" s="141"/>
      <c r="M36" s="138"/>
      <c r="N36" s="141"/>
      <c r="O36" s="138"/>
      <c r="P36" s="138"/>
    </row>
    <row r="37" spans="1:21" ht="15" x14ac:dyDescent="0.2">
      <c r="A37" s="138" t="s">
        <v>125</v>
      </c>
      <c r="B37" s="144" t="s">
        <v>198</v>
      </c>
      <c r="C37" s="138"/>
      <c r="D37" s="138"/>
      <c r="E37" s="141"/>
      <c r="F37" s="138"/>
      <c r="G37" s="141"/>
      <c r="H37" s="138"/>
      <c r="I37" s="142"/>
      <c r="J37" s="142"/>
      <c r="K37" s="143"/>
      <c r="L37" s="141"/>
      <c r="M37" s="138"/>
      <c r="N37" s="141"/>
      <c r="O37" s="138"/>
      <c r="P37" s="138"/>
    </row>
    <row r="38" spans="1:21" ht="14.25" x14ac:dyDescent="0.2">
      <c r="A38" s="138"/>
      <c r="B38" s="144" t="s">
        <v>156</v>
      </c>
      <c r="C38" s="138"/>
      <c r="D38" s="138"/>
      <c r="E38" s="141"/>
      <c r="F38" s="138"/>
      <c r="G38" s="141"/>
      <c r="H38" s="138"/>
      <c r="I38" s="142"/>
      <c r="J38" s="142"/>
      <c r="K38" s="143"/>
      <c r="L38" s="141"/>
      <c r="M38" s="138"/>
      <c r="N38" s="141"/>
      <c r="O38" s="138"/>
      <c r="P38" s="138"/>
    </row>
    <row r="39" spans="1:21" ht="15" x14ac:dyDescent="0.2">
      <c r="A39" s="138" t="s">
        <v>126</v>
      </c>
      <c r="B39" s="144" t="s">
        <v>199</v>
      </c>
      <c r="C39" s="138"/>
      <c r="D39" s="138"/>
      <c r="E39" s="141"/>
      <c r="F39" s="138"/>
      <c r="G39" s="141"/>
      <c r="H39" s="138"/>
      <c r="I39" s="142"/>
      <c r="J39" s="142"/>
      <c r="K39" s="143"/>
      <c r="L39" s="141"/>
      <c r="M39" s="138"/>
      <c r="N39" s="141"/>
      <c r="O39" s="138"/>
      <c r="P39" s="138"/>
    </row>
    <row r="40" spans="1:21" ht="15" x14ac:dyDescent="0.2">
      <c r="A40" s="138" t="s">
        <v>127</v>
      </c>
      <c r="B40" s="144" t="s">
        <v>200</v>
      </c>
      <c r="C40" s="138"/>
      <c r="D40" s="138"/>
      <c r="E40" s="141"/>
      <c r="F40" s="138"/>
      <c r="G40" s="141"/>
      <c r="H40" s="138"/>
      <c r="I40" s="142"/>
      <c r="J40" s="142"/>
      <c r="K40" s="143"/>
      <c r="L40" s="141"/>
      <c r="M40" s="138"/>
      <c r="N40" s="141"/>
      <c r="O40" s="138"/>
      <c r="P40" s="138"/>
    </row>
    <row r="41" spans="1:21" x14ac:dyDescent="0.2">
      <c r="A41" s="34"/>
      <c r="B41" s="50"/>
      <c r="C41" s="34"/>
      <c r="D41" s="34"/>
      <c r="E41" s="54"/>
      <c r="F41" s="34"/>
      <c r="G41" s="54"/>
      <c r="H41" s="34"/>
      <c r="I41" s="46"/>
      <c r="J41" s="46"/>
      <c r="K41" s="45"/>
      <c r="L41" s="54"/>
      <c r="M41" s="34"/>
      <c r="N41" s="54"/>
      <c r="O41" s="34"/>
      <c r="P41" s="34"/>
    </row>
    <row r="42" spans="1:21" x14ac:dyDescent="0.2">
      <c r="A42" s="34"/>
      <c r="B42" s="34"/>
      <c r="C42" s="34"/>
      <c r="D42" s="34"/>
      <c r="E42" s="54"/>
      <c r="F42" s="34"/>
      <c r="G42" s="54"/>
      <c r="H42" s="34"/>
      <c r="I42" s="46"/>
      <c r="J42" s="46"/>
      <c r="K42" s="45"/>
      <c r="L42" s="54"/>
      <c r="M42" s="34"/>
      <c r="N42" s="54"/>
      <c r="O42" s="34"/>
      <c r="P42" s="34"/>
    </row>
    <row r="43" spans="1:21" x14ac:dyDescent="0.2">
      <c r="A43" s="34"/>
      <c r="B43" s="34"/>
      <c r="C43" s="34"/>
      <c r="D43" s="34"/>
      <c r="E43" s="54"/>
      <c r="F43" s="34"/>
      <c r="G43" s="54"/>
      <c r="H43" s="34"/>
      <c r="I43" s="46"/>
      <c r="J43" s="46"/>
      <c r="K43" s="45"/>
      <c r="L43" s="54"/>
      <c r="M43" s="34"/>
      <c r="N43" s="54"/>
      <c r="O43" s="34"/>
      <c r="P43" s="34"/>
    </row>
  </sheetData>
  <mergeCells count="1">
    <mergeCell ref="U1:W1"/>
  </mergeCells>
  <phoneticPr fontId="2" type="noConversion"/>
  <printOptions gridLines="1"/>
  <pageMargins left="0.7" right="0.7" top="1.45" bottom="0.56999999999999995" header="0.59" footer="0.38"/>
  <pageSetup scale="82" firstPageNumber="4" orientation="landscape" useFirstPageNumber="1" r:id="rId1"/>
  <headerFooter alignWithMargins="0">
    <oddHeader>&amp;L&amp;12Attachment I - 
Trash TMDL Reporting Form
Regional MS4 Permit
Permittee: _______________&amp;C&amp;"Arial,Bold"&amp;12Mass Balance:
Compliance Summary Report &amp;"Arial,Regular"  &amp;R&amp;12Reporting Year: __________
Applicable Trash TMDL: __________</oddHeader>
    <oddFooter>&amp;L&amp;12Mass Balance Worksheet 1&amp;R&amp;12I-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6"/>
  <sheetViews>
    <sheetView zoomScaleNormal="100" workbookViewId="0">
      <selection activeCell="A50" sqref="A50"/>
    </sheetView>
  </sheetViews>
  <sheetFormatPr defaultRowHeight="12.75" x14ac:dyDescent="0.2"/>
  <cols>
    <col min="1" max="1" width="10.7109375" customWidth="1"/>
    <col min="2" max="2" width="11.140625" customWidth="1"/>
    <col min="3" max="3" width="12" customWidth="1"/>
    <col min="4" max="4" width="13.5703125" customWidth="1"/>
    <col min="5" max="5" width="11.28515625" customWidth="1"/>
    <col min="6" max="6" width="12.140625" customWidth="1"/>
    <col min="7" max="7" width="11.5703125" customWidth="1"/>
    <col min="8" max="8" width="29.7109375" customWidth="1"/>
    <col min="9" max="9" width="17.7109375" customWidth="1"/>
  </cols>
  <sheetData>
    <row r="1" spans="1:11" ht="14.25" x14ac:dyDescent="0.2">
      <c r="A1" s="59" t="s">
        <v>75</v>
      </c>
      <c r="B1" s="59"/>
      <c r="C1" s="59"/>
      <c r="D1" s="59"/>
      <c r="E1" s="59"/>
      <c r="F1" s="59"/>
      <c r="G1" s="59"/>
      <c r="H1" s="59"/>
      <c r="I1" s="34"/>
      <c r="J1" s="34"/>
      <c r="K1" s="34"/>
    </row>
    <row r="2" spans="1:11" ht="15" thickBot="1" x14ac:dyDescent="0.25">
      <c r="A2" s="59"/>
      <c r="B2" s="59"/>
      <c r="C2" s="59"/>
      <c r="D2" s="59"/>
      <c r="E2" s="59"/>
      <c r="F2" s="59"/>
      <c r="G2" s="59"/>
      <c r="H2" s="59"/>
      <c r="I2" s="34"/>
      <c r="J2" s="34"/>
      <c r="K2" s="34"/>
    </row>
    <row r="3" spans="1:11" ht="15" x14ac:dyDescent="0.25">
      <c r="A3" s="145"/>
      <c r="B3" s="146"/>
      <c r="C3" s="146" t="s">
        <v>39</v>
      </c>
      <c r="D3" s="146"/>
      <c r="E3" s="146"/>
      <c r="F3" s="146"/>
      <c r="G3" s="146"/>
      <c r="H3" s="146"/>
      <c r="I3" s="57"/>
      <c r="J3" s="57"/>
      <c r="K3" s="57"/>
    </row>
    <row r="4" spans="1:11" ht="14.25" x14ac:dyDescent="0.2">
      <c r="A4" s="147" t="s">
        <v>0</v>
      </c>
      <c r="B4" s="147" t="s">
        <v>1</v>
      </c>
      <c r="C4" s="147" t="s">
        <v>2</v>
      </c>
      <c r="D4" s="147" t="s">
        <v>3</v>
      </c>
      <c r="E4" s="147" t="s">
        <v>4</v>
      </c>
      <c r="F4" s="147" t="s">
        <v>5</v>
      </c>
      <c r="G4" s="147" t="s">
        <v>6</v>
      </c>
      <c r="H4" s="147" t="s">
        <v>7</v>
      </c>
      <c r="I4" s="44"/>
      <c r="J4" s="48"/>
      <c r="K4" s="48"/>
    </row>
    <row r="5" spans="1:11" s="8" customFormat="1" ht="72" thickBot="1" x14ac:dyDescent="0.25">
      <c r="A5" s="148" t="s">
        <v>31</v>
      </c>
      <c r="B5" s="148" t="s">
        <v>32</v>
      </c>
      <c r="C5" s="148" t="s">
        <v>34</v>
      </c>
      <c r="D5" s="148" t="s">
        <v>60</v>
      </c>
      <c r="E5" s="148" t="s">
        <v>150</v>
      </c>
      <c r="F5" s="148" t="s">
        <v>62</v>
      </c>
      <c r="G5" s="148" t="s">
        <v>35</v>
      </c>
      <c r="H5" s="148" t="s">
        <v>12</v>
      </c>
      <c r="I5" s="49"/>
      <c r="J5" s="49"/>
      <c r="K5" s="49"/>
    </row>
    <row r="6" spans="1:11" ht="14.25" x14ac:dyDescent="0.2">
      <c r="A6" s="149"/>
      <c r="B6" s="150"/>
      <c r="C6" s="150"/>
      <c r="D6" s="150"/>
      <c r="E6" s="151"/>
      <c r="F6" s="151"/>
      <c r="G6" s="152"/>
      <c r="H6" s="151"/>
      <c r="I6" s="34"/>
      <c r="J6" s="34"/>
      <c r="K6" s="34"/>
    </row>
    <row r="7" spans="1:11" ht="14.25" x14ac:dyDescent="0.2">
      <c r="A7" s="153"/>
      <c r="B7" s="153"/>
      <c r="C7" s="153"/>
      <c r="D7" s="153"/>
      <c r="E7" s="132">
        <f>DAYS360(B7,C7)</f>
        <v>0</v>
      </c>
      <c r="F7" s="153"/>
      <c r="G7" s="154">
        <f t="shared" ref="G7:G25" si="0">A7*E7-F7</f>
        <v>0</v>
      </c>
      <c r="H7" s="153"/>
      <c r="I7" s="51"/>
      <c r="J7" s="51"/>
      <c r="K7" s="34"/>
    </row>
    <row r="8" spans="1:11" ht="14.25" x14ac:dyDescent="0.2">
      <c r="A8" s="153"/>
      <c r="B8" s="153"/>
      <c r="C8" s="153"/>
      <c r="D8" s="153"/>
      <c r="E8" s="132">
        <f t="shared" ref="E8:E13" si="1">DAYS360(B8,C8)</f>
        <v>0</v>
      </c>
      <c r="F8" s="153"/>
      <c r="G8" s="154">
        <f>A8*E8-F8</f>
        <v>0</v>
      </c>
      <c r="H8" s="153"/>
      <c r="I8" s="51"/>
      <c r="J8" s="51"/>
      <c r="K8" s="34"/>
    </row>
    <row r="9" spans="1:11" ht="14.25" x14ac:dyDescent="0.2">
      <c r="A9" s="153"/>
      <c r="B9" s="153"/>
      <c r="C9" s="153"/>
      <c r="D9" s="153"/>
      <c r="E9" s="132">
        <f t="shared" si="1"/>
        <v>0</v>
      </c>
      <c r="F9" s="153"/>
      <c r="G9" s="154">
        <f>A9*E9-F9</f>
        <v>0</v>
      </c>
      <c r="H9" s="153"/>
      <c r="I9" s="51"/>
      <c r="J9" s="51"/>
      <c r="K9" s="34"/>
    </row>
    <row r="10" spans="1:11" ht="14.25" x14ac:dyDescent="0.2">
      <c r="A10" s="153"/>
      <c r="B10" s="153"/>
      <c r="C10" s="153"/>
      <c r="D10" s="153"/>
      <c r="E10" s="132">
        <f t="shared" si="1"/>
        <v>0</v>
      </c>
      <c r="F10" s="153"/>
      <c r="G10" s="154">
        <f t="shared" si="0"/>
        <v>0</v>
      </c>
      <c r="H10" s="153"/>
      <c r="I10" s="51"/>
      <c r="J10" s="51"/>
      <c r="K10" s="34"/>
    </row>
    <row r="11" spans="1:11" ht="14.25" x14ac:dyDescent="0.2">
      <c r="A11" s="153"/>
      <c r="B11" s="114"/>
      <c r="C11" s="114"/>
      <c r="D11" s="153"/>
      <c r="E11" s="132">
        <f t="shared" si="1"/>
        <v>0</v>
      </c>
      <c r="F11" s="153"/>
      <c r="G11" s="154">
        <f t="shared" si="0"/>
        <v>0</v>
      </c>
      <c r="H11" s="153"/>
      <c r="I11" s="51"/>
      <c r="J11" s="51"/>
      <c r="K11" s="34"/>
    </row>
    <row r="12" spans="1:11" ht="14.25" x14ac:dyDescent="0.2">
      <c r="A12" s="153"/>
      <c r="B12" s="153"/>
      <c r="C12" s="153"/>
      <c r="D12" s="153"/>
      <c r="E12" s="132">
        <f t="shared" si="1"/>
        <v>0</v>
      </c>
      <c r="F12" s="153"/>
      <c r="G12" s="154">
        <f t="shared" si="0"/>
        <v>0</v>
      </c>
      <c r="H12" s="153"/>
      <c r="I12" s="51"/>
      <c r="J12" s="51"/>
      <c r="K12" s="34"/>
    </row>
    <row r="13" spans="1:11" ht="14.25" x14ac:dyDescent="0.2">
      <c r="A13" s="153"/>
      <c r="B13" s="153"/>
      <c r="C13" s="114"/>
      <c r="D13" s="114"/>
      <c r="E13" s="132">
        <f t="shared" si="1"/>
        <v>0</v>
      </c>
      <c r="F13" s="153"/>
      <c r="G13" s="154">
        <f t="shared" si="0"/>
        <v>0</v>
      </c>
      <c r="H13" s="114"/>
      <c r="I13" s="51"/>
      <c r="J13" s="51"/>
      <c r="K13" s="34"/>
    </row>
    <row r="14" spans="1:11" ht="14.25" x14ac:dyDescent="0.2">
      <c r="A14" s="153"/>
      <c r="B14" s="155"/>
      <c r="C14" s="155"/>
      <c r="D14" s="155"/>
      <c r="E14" s="132">
        <f t="shared" ref="E14:E25" si="2">DAYS360(B14,C14)</f>
        <v>0</v>
      </c>
      <c r="F14" s="155"/>
      <c r="G14" s="154">
        <f t="shared" si="0"/>
        <v>0</v>
      </c>
      <c r="H14" s="155"/>
      <c r="I14" s="34"/>
      <c r="J14" s="34"/>
      <c r="K14" s="34"/>
    </row>
    <row r="15" spans="1:11" ht="14.25" x14ac:dyDescent="0.2">
      <c r="A15" s="153"/>
      <c r="B15" s="155"/>
      <c r="C15" s="155"/>
      <c r="D15" s="155"/>
      <c r="E15" s="132">
        <f t="shared" si="2"/>
        <v>0</v>
      </c>
      <c r="F15" s="155"/>
      <c r="G15" s="154">
        <f t="shared" si="0"/>
        <v>0</v>
      </c>
      <c r="H15" s="155"/>
      <c r="I15" s="34"/>
      <c r="J15" s="34"/>
      <c r="K15" s="34"/>
    </row>
    <row r="16" spans="1:11" ht="14.25" x14ac:dyDescent="0.2">
      <c r="A16" s="153"/>
      <c r="B16" s="155"/>
      <c r="C16" s="155"/>
      <c r="D16" s="155"/>
      <c r="E16" s="132">
        <f t="shared" si="2"/>
        <v>0</v>
      </c>
      <c r="F16" s="155"/>
      <c r="G16" s="154">
        <f t="shared" si="0"/>
        <v>0</v>
      </c>
      <c r="H16" s="155"/>
      <c r="I16" s="34"/>
      <c r="J16" s="34"/>
      <c r="K16" s="34"/>
    </row>
    <row r="17" spans="1:11" ht="14.25" x14ac:dyDescent="0.2">
      <c r="A17" s="153"/>
      <c r="B17" s="155"/>
      <c r="C17" s="155"/>
      <c r="D17" s="155"/>
      <c r="E17" s="132">
        <f t="shared" si="2"/>
        <v>0</v>
      </c>
      <c r="F17" s="155"/>
      <c r="G17" s="154">
        <f t="shared" si="0"/>
        <v>0</v>
      </c>
      <c r="H17" s="155"/>
      <c r="I17" s="34"/>
      <c r="J17" s="34"/>
      <c r="K17" s="34"/>
    </row>
    <row r="18" spans="1:11" ht="14.25" x14ac:dyDescent="0.2">
      <c r="A18" s="153"/>
      <c r="B18" s="155"/>
      <c r="C18" s="155"/>
      <c r="D18" s="155"/>
      <c r="E18" s="132">
        <f t="shared" si="2"/>
        <v>0</v>
      </c>
      <c r="F18" s="155"/>
      <c r="G18" s="154">
        <f t="shared" si="0"/>
        <v>0</v>
      </c>
      <c r="H18" s="155"/>
      <c r="I18" s="34"/>
      <c r="J18" s="34"/>
      <c r="K18" s="34"/>
    </row>
    <row r="19" spans="1:11" ht="14.25" x14ac:dyDescent="0.2">
      <c r="A19" s="153"/>
      <c r="B19" s="155"/>
      <c r="C19" s="155"/>
      <c r="D19" s="155"/>
      <c r="E19" s="132">
        <f t="shared" si="2"/>
        <v>0</v>
      </c>
      <c r="F19" s="155"/>
      <c r="G19" s="154">
        <f t="shared" si="0"/>
        <v>0</v>
      </c>
      <c r="H19" s="155"/>
      <c r="I19" s="34"/>
      <c r="J19" s="34"/>
      <c r="K19" s="34"/>
    </row>
    <row r="20" spans="1:11" ht="14.25" x14ac:dyDescent="0.2">
      <c r="A20" s="153"/>
      <c r="B20" s="155"/>
      <c r="C20" s="155"/>
      <c r="D20" s="155"/>
      <c r="E20" s="132">
        <f t="shared" si="2"/>
        <v>0</v>
      </c>
      <c r="F20" s="155"/>
      <c r="G20" s="154">
        <f t="shared" si="0"/>
        <v>0</v>
      </c>
      <c r="H20" s="155"/>
      <c r="I20" s="34"/>
      <c r="J20" s="34"/>
      <c r="K20" s="34"/>
    </row>
    <row r="21" spans="1:11" ht="14.25" x14ac:dyDescent="0.2">
      <c r="A21" s="153"/>
      <c r="B21" s="155"/>
      <c r="C21" s="155"/>
      <c r="D21" s="155"/>
      <c r="E21" s="132">
        <f t="shared" si="2"/>
        <v>0</v>
      </c>
      <c r="F21" s="155"/>
      <c r="G21" s="154">
        <f t="shared" si="0"/>
        <v>0</v>
      </c>
      <c r="H21" s="155"/>
      <c r="I21" s="34"/>
      <c r="J21" s="34"/>
      <c r="K21" s="34"/>
    </row>
    <row r="22" spans="1:11" ht="14.25" x14ac:dyDescent="0.2">
      <c r="A22" s="153"/>
      <c r="B22" s="155"/>
      <c r="C22" s="155"/>
      <c r="D22" s="155"/>
      <c r="E22" s="132">
        <f t="shared" si="2"/>
        <v>0</v>
      </c>
      <c r="F22" s="155"/>
      <c r="G22" s="154">
        <f t="shared" si="0"/>
        <v>0</v>
      </c>
      <c r="H22" s="155"/>
      <c r="I22" s="34"/>
      <c r="J22" s="34"/>
      <c r="K22" s="34"/>
    </row>
    <row r="23" spans="1:11" ht="14.25" x14ac:dyDescent="0.2">
      <c r="A23" s="153"/>
      <c r="B23" s="155"/>
      <c r="C23" s="155"/>
      <c r="D23" s="155"/>
      <c r="E23" s="132">
        <f>DAYS360(B23,C23)</f>
        <v>0</v>
      </c>
      <c r="F23" s="155"/>
      <c r="G23" s="154">
        <f t="shared" si="0"/>
        <v>0</v>
      </c>
      <c r="H23" s="155"/>
      <c r="I23" s="34"/>
      <c r="J23" s="34"/>
      <c r="K23" s="34"/>
    </row>
    <row r="24" spans="1:11" ht="14.25" x14ac:dyDescent="0.2">
      <c r="A24" s="153"/>
      <c r="B24" s="155"/>
      <c r="C24" s="155"/>
      <c r="D24" s="155"/>
      <c r="E24" s="132">
        <f t="shared" si="2"/>
        <v>0</v>
      </c>
      <c r="F24" s="155"/>
      <c r="G24" s="154">
        <f t="shared" si="0"/>
        <v>0</v>
      </c>
      <c r="H24" s="155"/>
      <c r="I24" s="34"/>
      <c r="J24" s="34"/>
      <c r="K24" s="34"/>
    </row>
    <row r="25" spans="1:11" ht="14.25" x14ac:dyDescent="0.2">
      <c r="A25" s="153"/>
      <c r="B25" s="155"/>
      <c r="C25" s="155"/>
      <c r="D25" s="155"/>
      <c r="E25" s="132">
        <f t="shared" si="2"/>
        <v>0</v>
      </c>
      <c r="F25" s="155"/>
      <c r="G25" s="154">
        <f t="shared" si="0"/>
        <v>0</v>
      </c>
      <c r="H25" s="155"/>
      <c r="I25" s="34"/>
      <c r="J25" s="34"/>
      <c r="K25" s="34"/>
    </row>
    <row r="26" spans="1:11" ht="15.75" thickBot="1" x14ac:dyDescent="0.3">
      <c r="A26" s="156" t="s">
        <v>37</v>
      </c>
      <c r="B26" s="157"/>
      <c r="C26" s="158"/>
      <c r="D26" s="159"/>
      <c r="E26" s="160"/>
      <c r="F26" s="156"/>
      <c r="G26" s="161">
        <f>SUM(G7:G25)</f>
        <v>0</v>
      </c>
      <c r="H26" s="162"/>
      <c r="I26" s="34"/>
      <c r="J26" s="34"/>
      <c r="K26" s="34"/>
    </row>
    <row r="27" spans="1:11" ht="14.25" x14ac:dyDescent="0.2">
      <c r="A27" s="163"/>
      <c r="B27" s="163"/>
      <c r="C27" s="163"/>
      <c r="D27" s="163"/>
      <c r="E27" s="163"/>
      <c r="F27" s="163"/>
      <c r="G27" s="163"/>
      <c r="H27" s="163"/>
      <c r="I27" s="34"/>
      <c r="J27" s="34"/>
      <c r="K27" s="34"/>
    </row>
    <row r="28" spans="1:11" ht="15" x14ac:dyDescent="0.2">
      <c r="A28" s="164" t="s">
        <v>13</v>
      </c>
      <c r="B28" s="165"/>
      <c r="C28" s="165"/>
      <c r="D28" s="165"/>
      <c r="E28" s="165"/>
      <c r="F28" s="165"/>
      <c r="G28" s="165"/>
      <c r="H28" s="165"/>
      <c r="I28" s="34"/>
      <c r="J28" s="34"/>
      <c r="K28" s="34"/>
    </row>
    <row r="29" spans="1:11" ht="15" x14ac:dyDescent="0.2">
      <c r="A29" s="166" t="s">
        <v>14</v>
      </c>
      <c r="B29" s="165" t="s">
        <v>65</v>
      </c>
      <c r="C29" s="165"/>
      <c r="D29" s="165"/>
      <c r="E29" s="165"/>
      <c r="F29" s="165"/>
      <c r="G29" s="165"/>
      <c r="H29" s="165"/>
      <c r="I29" s="34"/>
      <c r="J29" s="34"/>
      <c r="K29" s="34"/>
    </row>
    <row r="30" spans="1:11" ht="14.25" x14ac:dyDescent="0.2">
      <c r="A30" s="138" t="s">
        <v>106</v>
      </c>
      <c r="B30" s="138"/>
      <c r="C30" s="165"/>
      <c r="D30" s="165"/>
      <c r="E30" s="165"/>
      <c r="F30" s="165"/>
      <c r="G30" s="165"/>
      <c r="H30" s="165"/>
      <c r="I30" s="34"/>
      <c r="J30" s="34"/>
      <c r="K30" s="34"/>
    </row>
    <row r="31" spans="1:11" ht="14.25" x14ac:dyDescent="0.2">
      <c r="A31" s="165" t="s">
        <v>204</v>
      </c>
      <c r="B31" s="138"/>
      <c r="C31" s="165"/>
      <c r="D31" s="165"/>
      <c r="E31" s="165"/>
      <c r="F31" s="165"/>
      <c r="G31" s="165"/>
      <c r="H31" s="165"/>
      <c r="I31" s="34"/>
      <c r="J31" s="34"/>
      <c r="K31" s="34"/>
    </row>
    <row r="32" spans="1:11" ht="14.25" x14ac:dyDescent="0.2">
      <c r="A32" s="165"/>
      <c r="B32" s="138"/>
      <c r="C32" s="165"/>
      <c r="D32" s="165"/>
      <c r="E32" s="165"/>
      <c r="F32" s="165"/>
      <c r="G32" s="165"/>
      <c r="H32" s="165"/>
      <c r="I32" s="34"/>
      <c r="J32" s="34"/>
      <c r="K32" s="34"/>
    </row>
    <row r="33" spans="1:11" ht="14.25" x14ac:dyDescent="0.2">
      <c r="A33" s="138" t="s">
        <v>15</v>
      </c>
      <c r="B33" s="165" t="s">
        <v>66</v>
      </c>
      <c r="C33" s="165"/>
      <c r="D33" s="165"/>
      <c r="E33" s="165"/>
      <c r="F33" s="165"/>
      <c r="G33" s="165"/>
      <c r="H33" s="165"/>
      <c r="I33" s="34"/>
      <c r="J33" s="34"/>
      <c r="K33" s="34"/>
    </row>
    <row r="34" spans="1:11" ht="14.25" x14ac:dyDescent="0.2">
      <c r="A34" s="138" t="s">
        <v>16</v>
      </c>
      <c r="B34" s="165" t="s">
        <v>159</v>
      </c>
      <c r="C34" s="165"/>
      <c r="D34" s="165"/>
      <c r="E34" s="165"/>
      <c r="F34" s="165"/>
      <c r="G34" s="165"/>
      <c r="H34" s="165"/>
      <c r="I34" s="34"/>
      <c r="J34" s="34"/>
      <c r="K34" s="34"/>
    </row>
    <row r="35" spans="1:11" ht="14.25" x14ac:dyDescent="0.2">
      <c r="A35" s="138"/>
      <c r="B35" s="165" t="s">
        <v>205</v>
      </c>
      <c r="C35" s="165"/>
      <c r="D35" s="165"/>
      <c r="E35" s="165"/>
      <c r="F35" s="165"/>
      <c r="G35" s="165"/>
      <c r="H35" s="165"/>
      <c r="I35" s="34"/>
      <c r="J35" s="34"/>
      <c r="K35" s="34"/>
    </row>
    <row r="36" spans="1:11" ht="14.25" x14ac:dyDescent="0.2">
      <c r="A36" s="138"/>
      <c r="B36" s="165" t="s">
        <v>160</v>
      </c>
      <c r="C36" s="165"/>
      <c r="D36" s="165"/>
      <c r="E36" s="165"/>
      <c r="F36" s="165"/>
      <c r="G36" s="165"/>
      <c r="H36" s="165"/>
      <c r="I36" s="34"/>
      <c r="J36" s="34"/>
      <c r="K36" s="34"/>
    </row>
    <row r="37" spans="1:11" ht="14.25" x14ac:dyDescent="0.2">
      <c r="A37" s="138" t="s">
        <v>17</v>
      </c>
      <c r="B37" s="138" t="s">
        <v>68</v>
      </c>
      <c r="C37" s="138"/>
      <c r="D37" s="138"/>
      <c r="E37" s="138"/>
      <c r="F37" s="138"/>
      <c r="G37" s="138"/>
      <c r="H37" s="138"/>
      <c r="I37" s="34"/>
      <c r="J37" s="34"/>
      <c r="K37" s="34"/>
    </row>
    <row r="38" spans="1:11" ht="14.25" x14ac:dyDescent="0.2">
      <c r="A38" s="138" t="s">
        <v>18</v>
      </c>
      <c r="B38" s="138" t="s">
        <v>94</v>
      </c>
      <c r="C38" s="138"/>
      <c r="D38" s="138"/>
      <c r="E38" s="138"/>
      <c r="F38" s="138"/>
      <c r="G38" s="138"/>
      <c r="H38" s="138"/>
      <c r="I38" s="34"/>
      <c r="J38" s="34"/>
      <c r="K38" s="34"/>
    </row>
    <row r="39" spans="1:11" s="6" customFormat="1" ht="14.25" x14ac:dyDescent="0.2">
      <c r="A39" s="138" t="s">
        <v>19</v>
      </c>
      <c r="B39" s="138" t="s">
        <v>161</v>
      </c>
      <c r="C39" s="138"/>
      <c r="D39" s="138"/>
      <c r="E39" s="138"/>
      <c r="F39" s="138"/>
      <c r="G39" s="138"/>
      <c r="H39" s="138"/>
      <c r="I39" s="48"/>
      <c r="J39" s="48"/>
      <c r="K39" s="48"/>
    </row>
    <row r="40" spans="1:11" s="6" customFormat="1" ht="14.25" x14ac:dyDescent="0.2">
      <c r="A40" s="138"/>
      <c r="B40" s="138" t="s">
        <v>162</v>
      </c>
      <c r="C40" s="138"/>
      <c r="D40" s="138"/>
      <c r="E40" s="138"/>
      <c r="F40" s="138"/>
      <c r="G40" s="138"/>
      <c r="H40" s="138"/>
      <c r="I40" s="48"/>
      <c r="J40" s="48"/>
      <c r="K40" s="48"/>
    </row>
    <row r="41" spans="1:11" s="6" customFormat="1" ht="14.25" x14ac:dyDescent="0.2">
      <c r="A41" s="138"/>
      <c r="B41" s="138" t="s">
        <v>163</v>
      </c>
      <c r="C41" s="138"/>
      <c r="D41" s="138"/>
      <c r="E41" s="138"/>
      <c r="F41" s="138"/>
      <c r="G41" s="138"/>
      <c r="H41" s="138"/>
      <c r="I41" s="48"/>
      <c r="J41" s="48"/>
      <c r="K41" s="48"/>
    </row>
    <row r="42" spans="1:11" s="37" customFormat="1" ht="14.25" x14ac:dyDescent="0.2">
      <c r="A42" s="138"/>
      <c r="B42" s="138" t="s">
        <v>164</v>
      </c>
      <c r="C42" s="138"/>
      <c r="D42" s="138"/>
      <c r="E42" s="138"/>
      <c r="F42" s="138"/>
      <c r="G42" s="138"/>
      <c r="H42" s="138"/>
      <c r="I42" s="48"/>
      <c r="J42" s="48"/>
      <c r="K42" s="48"/>
    </row>
    <row r="43" spans="1:11" ht="14.25" x14ac:dyDescent="0.2">
      <c r="A43" s="138" t="s">
        <v>20</v>
      </c>
      <c r="B43" s="138" t="s">
        <v>95</v>
      </c>
      <c r="C43" s="138"/>
      <c r="D43" s="138"/>
      <c r="E43" s="138"/>
      <c r="F43" s="138"/>
      <c r="G43" s="138"/>
      <c r="H43" s="138"/>
      <c r="I43" s="34"/>
      <c r="J43" s="34"/>
      <c r="K43" s="34"/>
    </row>
    <row r="44" spans="1:11" ht="14.25" x14ac:dyDescent="0.2">
      <c r="A44" s="138" t="s">
        <v>21</v>
      </c>
      <c r="B44" s="138" t="s">
        <v>36</v>
      </c>
      <c r="C44" s="138"/>
      <c r="D44" s="138"/>
      <c r="E44" s="138"/>
      <c r="F44" s="138"/>
      <c r="G44" s="138"/>
      <c r="H44" s="138"/>
      <c r="I44" s="34"/>
      <c r="J44" s="34"/>
      <c r="K44" s="34"/>
    </row>
    <row r="45" spans="1:11" ht="14.25" x14ac:dyDescent="0.2">
      <c r="A45" s="138" t="s">
        <v>22</v>
      </c>
      <c r="B45" s="144" t="s">
        <v>69</v>
      </c>
      <c r="C45" s="138"/>
      <c r="D45" s="138"/>
      <c r="E45" s="138"/>
      <c r="F45" s="138"/>
      <c r="G45" s="138"/>
      <c r="H45" s="138"/>
      <c r="I45" s="34"/>
      <c r="J45" s="34"/>
      <c r="K45" s="34"/>
    </row>
    <row r="46" spans="1:11" ht="14.25" x14ac:dyDescent="0.2">
      <c r="A46" s="59"/>
      <c r="B46" s="59"/>
      <c r="C46" s="59"/>
      <c r="D46" s="59"/>
      <c r="E46" s="59"/>
      <c r="F46" s="59"/>
      <c r="G46" s="59"/>
      <c r="H46" s="59"/>
      <c r="I46" s="34"/>
      <c r="J46" s="34"/>
      <c r="K46" s="34"/>
    </row>
  </sheetData>
  <phoneticPr fontId="2" type="noConversion"/>
  <printOptions gridLines="1"/>
  <pageMargins left="0.75" right="0.75" top="1.45" bottom="0.56999999999999995" header="0.56999999999999995" footer="0.38"/>
  <pageSetup firstPageNumber="6" orientation="landscape" useFirstPageNumber="1" r:id="rId1"/>
  <headerFooter alignWithMargins="0">
    <oddHeader>&amp;L&amp;12Attachment I - 
Trash TMDL Reporting Form
Regional MS4 Permit
Permittee:______________
&amp;C&amp;"Arial,Bold"&amp;12Mass Balance:
Individual Storm Event and 
Total Storm Year Trash Discharge&amp;R&amp;12Reporting Year: __________
Applicable Trash TMDL: __________</oddHeader>
    <oddFooter>&amp;L&amp;12Mass Balance Worksheet 2&amp;R&amp;12I-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EA1F80-B07A-4899-A822-E97A7AF272CB}">
  <dimension ref="A1:L54"/>
  <sheetViews>
    <sheetView zoomScaleNormal="100" workbookViewId="0">
      <selection activeCell="B59" sqref="B59"/>
    </sheetView>
  </sheetViews>
  <sheetFormatPr defaultRowHeight="12.75" x14ac:dyDescent="0.2"/>
  <cols>
    <col min="1" max="1" width="12.28515625" customWidth="1"/>
    <col min="2" max="2" width="12.42578125" style="36" customWidth="1"/>
    <col min="3" max="3" width="11.28515625" style="42" customWidth="1"/>
    <col min="4" max="4" width="12.5703125" style="36" customWidth="1"/>
    <col min="5" max="5" width="11" style="42" customWidth="1"/>
    <col min="6" max="6" width="12.28515625" style="36" customWidth="1"/>
    <col min="7" max="7" width="11.28515625" style="42" customWidth="1"/>
    <col min="8" max="8" width="12.5703125" style="36" customWidth="1"/>
    <col min="9" max="9" width="11" style="42" customWidth="1"/>
    <col min="10" max="10" width="12.42578125" style="36" customWidth="1"/>
    <col min="11" max="11" width="11" style="42" customWidth="1"/>
    <col min="12" max="12" width="13.28515625" style="14" customWidth="1"/>
  </cols>
  <sheetData>
    <row r="1" spans="1:12" ht="14.25" x14ac:dyDescent="0.2">
      <c r="A1" s="138" t="s">
        <v>75</v>
      </c>
      <c r="B1" s="167"/>
      <c r="C1" s="168"/>
      <c r="D1" s="167"/>
      <c r="E1" s="168"/>
      <c r="F1" s="167"/>
      <c r="G1" s="168"/>
      <c r="H1" s="167"/>
      <c r="I1" s="168"/>
      <c r="J1" s="167"/>
      <c r="K1" s="168"/>
      <c r="L1" s="143"/>
    </row>
    <row r="2" spans="1:12" ht="15" thickBot="1" x14ac:dyDescent="0.25">
      <c r="A2" s="138"/>
      <c r="B2" s="167"/>
      <c r="C2" s="168"/>
      <c r="D2" s="167"/>
      <c r="E2" s="168"/>
      <c r="F2" s="167"/>
      <c r="G2" s="168"/>
      <c r="H2" s="167"/>
      <c r="I2" s="168"/>
      <c r="J2" s="167"/>
      <c r="K2" s="168"/>
      <c r="L2" s="143"/>
    </row>
    <row r="3" spans="1:12" ht="15.75" thickBot="1" x14ac:dyDescent="0.25">
      <c r="A3" s="169"/>
      <c r="B3" s="170"/>
      <c r="C3" s="171"/>
      <c r="D3" s="172" t="s">
        <v>149</v>
      </c>
      <c r="E3" s="170"/>
      <c r="F3" s="171"/>
      <c r="G3" s="170"/>
      <c r="H3" s="171"/>
      <c r="I3" s="170"/>
      <c r="J3" s="170"/>
      <c r="K3" s="171"/>
      <c r="L3" s="173"/>
    </row>
    <row r="4" spans="1:12" ht="14.25" x14ac:dyDescent="0.2">
      <c r="A4" s="174" t="s">
        <v>0</v>
      </c>
      <c r="B4" s="175" t="s">
        <v>1</v>
      </c>
      <c r="C4" s="176" t="s">
        <v>2</v>
      </c>
      <c r="D4" s="177" t="s">
        <v>3</v>
      </c>
      <c r="E4" s="178" t="s">
        <v>4</v>
      </c>
      <c r="F4" s="175" t="s">
        <v>5</v>
      </c>
      <c r="G4" s="176" t="s">
        <v>6</v>
      </c>
      <c r="H4" s="177" t="s">
        <v>7</v>
      </c>
      <c r="I4" s="178" t="s">
        <v>8</v>
      </c>
      <c r="J4" s="179" t="s">
        <v>9</v>
      </c>
      <c r="K4" s="176" t="s">
        <v>10</v>
      </c>
      <c r="L4" s="176" t="s">
        <v>104</v>
      </c>
    </row>
    <row r="5" spans="1:12" s="40" customFormat="1" ht="72" thickBot="1" x14ac:dyDescent="0.25">
      <c r="A5" s="180" t="s">
        <v>34</v>
      </c>
      <c r="B5" s="181" t="s">
        <v>165</v>
      </c>
      <c r="C5" s="182" t="s">
        <v>131</v>
      </c>
      <c r="D5" s="181" t="s">
        <v>166</v>
      </c>
      <c r="E5" s="183" t="s">
        <v>132</v>
      </c>
      <c r="F5" s="181" t="s">
        <v>167</v>
      </c>
      <c r="G5" s="182" t="s">
        <v>133</v>
      </c>
      <c r="H5" s="181" t="s">
        <v>168</v>
      </c>
      <c r="I5" s="183" t="s">
        <v>134</v>
      </c>
      <c r="J5" s="181" t="s">
        <v>169</v>
      </c>
      <c r="K5" s="182" t="s">
        <v>135</v>
      </c>
      <c r="L5" s="184" t="s">
        <v>103</v>
      </c>
    </row>
    <row r="6" spans="1:12" s="40" customFormat="1" ht="14.25" x14ac:dyDescent="0.2">
      <c r="A6" s="185"/>
      <c r="B6" s="186"/>
      <c r="C6" s="187"/>
      <c r="D6" s="188"/>
      <c r="E6" s="189"/>
      <c r="F6" s="190"/>
      <c r="G6" s="191"/>
      <c r="H6" s="189"/>
      <c r="I6" s="189"/>
      <c r="J6" s="190"/>
      <c r="K6" s="192"/>
      <c r="L6" s="192"/>
    </row>
    <row r="7" spans="1:12" ht="14.25" x14ac:dyDescent="0.2">
      <c r="A7" s="193"/>
      <c r="B7" s="194"/>
      <c r="C7" s="195"/>
      <c r="D7" s="196"/>
      <c r="E7" s="197"/>
      <c r="F7" s="194"/>
      <c r="G7" s="195"/>
      <c r="H7" s="196"/>
      <c r="I7" s="197"/>
      <c r="J7" s="194"/>
      <c r="K7" s="195"/>
      <c r="L7" s="198">
        <f>B7*_xlfn.DAYS(A7,C7)+D7*_xlfn.DAYS(A7,E7)+F7*_xlfn.DAYS(A7,G7)+H7*_xlfn.DAYS(A7,I7)+J7*_xlfn.DAYS(A7,K7)</f>
        <v>0</v>
      </c>
    </row>
    <row r="8" spans="1:12" ht="14.25" x14ac:dyDescent="0.2">
      <c r="A8" s="193"/>
      <c r="B8" s="194"/>
      <c r="C8" s="195"/>
      <c r="D8" s="196"/>
      <c r="E8" s="197"/>
      <c r="F8" s="194"/>
      <c r="G8" s="195"/>
      <c r="H8" s="196"/>
      <c r="I8" s="197"/>
      <c r="J8" s="194"/>
      <c r="K8" s="195"/>
      <c r="L8" s="198">
        <f t="shared" ref="L8:L19" si="0">B8*_xlfn.DAYS(A8,C8)+D8*_xlfn.DAYS(A8,E8)+F8*_xlfn.DAYS(A8,G8)+H8*_xlfn.DAYS(A8,I8)+J8*_xlfn.DAYS(A8,K8)</f>
        <v>0</v>
      </c>
    </row>
    <row r="9" spans="1:12" ht="14.25" x14ac:dyDescent="0.2">
      <c r="A9" s="193"/>
      <c r="B9" s="194"/>
      <c r="C9" s="195"/>
      <c r="D9" s="196"/>
      <c r="E9" s="197"/>
      <c r="F9" s="194"/>
      <c r="G9" s="195"/>
      <c r="H9" s="196"/>
      <c r="I9" s="197"/>
      <c r="J9" s="194"/>
      <c r="K9" s="195"/>
      <c r="L9" s="198">
        <f t="shared" si="0"/>
        <v>0</v>
      </c>
    </row>
    <row r="10" spans="1:12" ht="14.25" x14ac:dyDescent="0.2">
      <c r="A10" s="193"/>
      <c r="B10" s="194"/>
      <c r="C10" s="195"/>
      <c r="D10" s="196"/>
      <c r="E10" s="197"/>
      <c r="F10" s="194"/>
      <c r="G10" s="195"/>
      <c r="H10" s="196"/>
      <c r="I10" s="197"/>
      <c r="J10" s="194"/>
      <c r="K10" s="195"/>
      <c r="L10" s="198">
        <f t="shared" si="0"/>
        <v>0</v>
      </c>
    </row>
    <row r="11" spans="1:12" ht="14.25" x14ac:dyDescent="0.2">
      <c r="A11" s="193"/>
      <c r="B11" s="194"/>
      <c r="C11" s="195"/>
      <c r="D11" s="196"/>
      <c r="E11" s="197"/>
      <c r="F11" s="194"/>
      <c r="G11" s="195"/>
      <c r="H11" s="196"/>
      <c r="I11" s="197"/>
      <c r="J11" s="194"/>
      <c r="K11" s="195"/>
      <c r="L11" s="198">
        <f t="shared" si="0"/>
        <v>0</v>
      </c>
    </row>
    <row r="12" spans="1:12" ht="14.25" x14ac:dyDescent="0.2">
      <c r="A12" s="193"/>
      <c r="B12" s="194"/>
      <c r="C12" s="195"/>
      <c r="D12" s="196"/>
      <c r="E12" s="197"/>
      <c r="F12" s="194"/>
      <c r="G12" s="195"/>
      <c r="H12" s="196"/>
      <c r="I12" s="197"/>
      <c r="J12" s="194"/>
      <c r="K12" s="195"/>
      <c r="L12" s="198">
        <f t="shared" si="0"/>
        <v>0</v>
      </c>
    </row>
    <row r="13" spans="1:12" ht="14.25" x14ac:dyDescent="0.2">
      <c r="A13" s="193"/>
      <c r="B13" s="194"/>
      <c r="C13" s="195"/>
      <c r="D13" s="196"/>
      <c r="E13" s="197"/>
      <c r="F13" s="194"/>
      <c r="G13" s="195"/>
      <c r="H13" s="196"/>
      <c r="I13" s="197"/>
      <c r="J13" s="194"/>
      <c r="K13" s="195"/>
      <c r="L13" s="198">
        <f t="shared" si="0"/>
        <v>0</v>
      </c>
    </row>
    <row r="14" spans="1:12" ht="14.25" x14ac:dyDescent="0.2">
      <c r="A14" s="193"/>
      <c r="B14" s="194"/>
      <c r="C14" s="195"/>
      <c r="D14" s="196"/>
      <c r="E14" s="197"/>
      <c r="F14" s="194"/>
      <c r="G14" s="195"/>
      <c r="H14" s="196"/>
      <c r="I14" s="197"/>
      <c r="J14" s="194"/>
      <c r="K14" s="195"/>
      <c r="L14" s="198">
        <f t="shared" si="0"/>
        <v>0</v>
      </c>
    </row>
    <row r="15" spans="1:12" ht="14.25" x14ac:dyDescent="0.2">
      <c r="A15" s="193"/>
      <c r="B15" s="194"/>
      <c r="C15" s="195"/>
      <c r="D15" s="196"/>
      <c r="E15" s="197"/>
      <c r="F15" s="194"/>
      <c r="G15" s="195"/>
      <c r="H15" s="196"/>
      <c r="I15" s="197"/>
      <c r="J15" s="194"/>
      <c r="K15" s="195"/>
      <c r="L15" s="198">
        <f t="shared" si="0"/>
        <v>0</v>
      </c>
    </row>
    <row r="16" spans="1:12" ht="14.25" x14ac:dyDescent="0.2">
      <c r="A16" s="193"/>
      <c r="B16" s="194"/>
      <c r="C16" s="195"/>
      <c r="D16" s="196"/>
      <c r="E16" s="197"/>
      <c r="F16" s="194"/>
      <c r="G16" s="195"/>
      <c r="H16" s="196"/>
      <c r="I16" s="197"/>
      <c r="J16" s="194"/>
      <c r="K16" s="195"/>
      <c r="L16" s="198">
        <f t="shared" si="0"/>
        <v>0</v>
      </c>
    </row>
    <row r="17" spans="1:12" ht="14.25" x14ac:dyDescent="0.2">
      <c r="A17" s="193"/>
      <c r="B17" s="194"/>
      <c r="C17" s="195"/>
      <c r="D17" s="196"/>
      <c r="E17" s="197"/>
      <c r="F17" s="194"/>
      <c r="G17" s="195"/>
      <c r="H17" s="196"/>
      <c r="I17" s="197"/>
      <c r="J17" s="194"/>
      <c r="K17" s="195"/>
      <c r="L17" s="198">
        <f t="shared" si="0"/>
        <v>0</v>
      </c>
    </row>
    <row r="18" spans="1:12" ht="14.25" x14ac:dyDescent="0.2">
      <c r="A18" s="193"/>
      <c r="B18" s="194"/>
      <c r="C18" s="195"/>
      <c r="D18" s="196"/>
      <c r="E18" s="197"/>
      <c r="F18" s="194"/>
      <c r="G18" s="195"/>
      <c r="H18" s="196"/>
      <c r="I18" s="197"/>
      <c r="J18" s="194"/>
      <c r="K18" s="195"/>
      <c r="L18" s="198">
        <f t="shared" si="0"/>
        <v>0</v>
      </c>
    </row>
    <row r="19" spans="1:12" ht="15" thickBot="1" x14ac:dyDescent="0.25">
      <c r="A19" s="199"/>
      <c r="B19" s="200"/>
      <c r="C19" s="201"/>
      <c r="D19" s="202"/>
      <c r="E19" s="203"/>
      <c r="F19" s="200"/>
      <c r="G19" s="201"/>
      <c r="H19" s="202"/>
      <c r="I19" s="203"/>
      <c r="J19" s="200"/>
      <c r="K19" s="201"/>
      <c r="L19" s="204">
        <f t="shared" si="0"/>
        <v>0</v>
      </c>
    </row>
    <row r="20" spans="1:12" ht="14.25" x14ac:dyDescent="0.2">
      <c r="A20" s="205"/>
      <c r="B20" s="196"/>
      <c r="C20" s="197"/>
      <c r="D20" s="196"/>
      <c r="E20" s="197"/>
      <c r="F20" s="196"/>
      <c r="G20" s="197"/>
      <c r="H20" s="196"/>
      <c r="I20" s="197"/>
      <c r="J20" s="196"/>
      <c r="K20" s="197"/>
      <c r="L20" s="206"/>
    </row>
    <row r="21" spans="1:12" ht="14.25" x14ac:dyDescent="0.2">
      <c r="A21" s="207"/>
      <c r="B21" s="208"/>
      <c r="C21" s="209"/>
      <c r="D21" s="208"/>
      <c r="E21" s="209"/>
      <c r="F21" s="208"/>
      <c r="G21" s="209"/>
      <c r="H21" s="208"/>
      <c r="I21" s="209"/>
      <c r="J21" s="208"/>
      <c r="K21" s="209"/>
      <c r="L21" s="210"/>
    </row>
    <row r="22" spans="1:12" ht="15" x14ac:dyDescent="0.2">
      <c r="A22" s="135" t="s">
        <v>13</v>
      </c>
      <c r="B22" s="211"/>
      <c r="C22" s="212"/>
      <c r="D22" s="211"/>
      <c r="E22" s="212"/>
      <c r="F22" s="208"/>
      <c r="G22" s="209"/>
      <c r="H22" s="208"/>
      <c r="I22" s="209"/>
      <c r="J22" s="208"/>
      <c r="K22" s="209"/>
      <c r="L22" s="210"/>
    </row>
    <row r="23" spans="1:12" ht="15" x14ac:dyDescent="0.2">
      <c r="A23" s="139" t="s">
        <v>14</v>
      </c>
      <c r="B23" s="213" t="s">
        <v>142</v>
      </c>
      <c r="C23" s="212"/>
      <c r="D23" s="211"/>
      <c r="E23" s="212"/>
      <c r="F23" s="208"/>
      <c r="G23" s="209"/>
      <c r="H23" s="208"/>
      <c r="I23" s="209"/>
      <c r="J23" s="208"/>
      <c r="K23" s="209"/>
      <c r="L23" s="210"/>
    </row>
    <row r="24" spans="1:12" ht="15" x14ac:dyDescent="0.2">
      <c r="A24" s="139"/>
      <c r="B24" s="213" t="s">
        <v>170</v>
      </c>
      <c r="C24" s="212"/>
      <c r="D24" s="211"/>
      <c r="E24" s="212"/>
      <c r="F24" s="208"/>
      <c r="G24" s="209"/>
      <c r="H24" s="208"/>
      <c r="I24" s="209"/>
      <c r="J24" s="208"/>
      <c r="K24" s="209"/>
      <c r="L24" s="210"/>
    </row>
    <row r="25" spans="1:12" ht="15" x14ac:dyDescent="0.2">
      <c r="A25" s="139"/>
      <c r="B25" s="213" t="s">
        <v>206</v>
      </c>
      <c r="C25" s="212"/>
      <c r="D25" s="211"/>
      <c r="E25" s="212"/>
      <c r="F25" s="208"/>
      <c r="G25" s="209"/>
      <c r="H25" s="208"/>
      <c r="I25" s="209"/>
      <c r="J25" s="208"/>
      <c r="K25" s="209"/>
      <c r="L25" s="210"/>
    </row>
    <row r="26" spans="1:12" ht="14.25" x14ac:dyDescent="0.2">
      <c r="A26" s="207"/>
      <c r="B26" s="167" t="s">
        <v>143</v>
      </c>
      <c r="C26" s="209"/>
      <c r="D26" s="208"/>
      <c r="E26" s="209"/>
      <c r="F26" s="208"/>
      <c r="G26" s="209"/>
      <c r="H26" s="208"/>
      <c r="I26" s="209"/>
      <c r="J26" s="208"/>
      <c r="K26" s="209"/>
      <c r="L26" s="210"/>
    </row>
    <row r="27" spans="1:12" ht="14.25" x14ac:dyDescent="0.2">
      <c r="A27" s="207"/>
      <c r="B27" s="167"/>
      <c r="C27" s="209"/>
      <c r="D27" s="208"/>
      <c r="E27" s="209"/>
      <c r="F27" s="208"/>
      <c r="G27" s="209"/>
      <c r="H27" s="208"/>
      <c r="I27" s="209"/>
      <c r="J27" s="208"/>
      <c r="K27" s="209"/>
      <c r="L27" s="210"/>
    </row>
    <row r="28" spans="1:12" ht="14.25" x14ac:dyDescent="0.2">
      <c r="A28" s="138" t="s">
        <v>15</v>
      </c>
      <c r="B28" s="167" t="s">
        <v>68</v>
      </c>
      <c r="C28" s="209"/>
      <c r="D28" s="208"/>
      <c r="E28" s="209"/>
      <c r="F28" s="208"/>
      <c r="G28" s="209"/>
      <c r="H28" s="208"/>
      <c r="I28" s="209"/>
      <c r="J28" s="208"/>
      <c r="K28" s="209"/>
      <c r="L28" s="210"/>
    </row>
    <row r="29" spans="1:12" ht="14.25" x14ac:dyDescent="0.2">
      <c r="A29" s="138" t="s">
        <v>16</v>
      </c>
      <c r="B29" s="167" t="s">
        <v>144</v>
      </c>
      <c r="C29" s="209"/>
      <c r="D29" s="208"/>
      <c r="E29" s="209"/>
      <c r="F29" s="208"/>
      <c r="G29" s="209"/>
      <c r="H29" s="208"/>
      <c r="I29" s="209"/>
      <c r="J29" s="208"/>
      <c r="K29" s="209"/>
      <c r="L29" s="210"/>
    </row>
    <row r="30" spans="1:12" ht="14.25" x14ac:dyDescent="0.2">
      <c r="A30" s="138" t="s">
        <v>17</v>
      </c>
      <c r="B30" s="167" t="s">
        <v>137</v>
      </c>
      <c r="C30" s="209"/>
      <c r="D30" s="208"/>
      <c r="E30" s="209"/>
      <c r="F30" s="208"/>
      <c r="G30" s="209"/>
      <c r="H30" s="208"/>
      <c r="I30" s="209"/>
      <c r="J30" s="208"/>
      <c r="K30" s="209"/>
      <c r="L30" s="210"/>
    </row>
    <row r="31" spans="1:12" ht="14.25" x14ac:dyDescent="0.2">
      <c r="A31" s="138" t="s">
        <v>18</v>
      </c>
      <c r="B31" s="167" t="s">
        <v>145</v>
      </c>
      <c r="C31" s="209"/>
      <c r="D31" s="208"/>
      <c r="E31" s="209"/>
      <c r="F31" s="208"/>
      <c r="G31" s="209"/>
      <c r="H31" s="208"/>
      <c r="I31" s="209"/>
      <c r="J31" s="208"/>
      <c r="K31" s="209"/>
      <c r="L31" s="210"/>
    </row>
    <row r="32" spans="1:12" ht="14.25" x14ac:dyDescent="0.2">
      <c r="A32" s="138" t="s">
        <v>19</v>
      </c>
      <c r="B32" s="167" t="s">
        <v>141</v>
      </c>
      <c r="C32" s="209"/>
      <c r="D32" s="208"/>
      <c r="E32" s="209"/>
      <c r="F32" s="208"/>
      <c r="G32" s="209"/>
      <c r="H32" s="208"/>
      <c r="I32" s="209"/>
      <c r="J32" s="208"/>
      <c r="K32" s="209"/>
      <c r="L32" s="210"/>
    </row>
    <row r="33" spans="1:12" ht="14.25" x14ac:dyDescent="0.2">
      <c r="A33" s="138" t="s">
        <v>20</v>
      </c>
      <c r="B33" s="167" t="s">
        <v>146</v>
      </c>
      <c r="C33" s="209"/>
      <c r="D33" s="208"/>
      <c r="E33" s="209"/>
      <c r="F33" s="208"/>
      <c r="G33" s="209"/>
      <c r="H33" s="208"/>
      <c r="I33" s="209"/>
      <c r="J33" s="208"/>
      <c r="K33" s="209"/>
      <c r="L33" s="210"/>
    </row>
    <row r="34" spans="1:12" ht="14.25" x14ac:dyDescent="0.2">
      <c r="A34" s="138" t="s">
        <v>21</v>
      </c>
      <c r="B34" s="167" t="s">
        <v>140</v>
      </c>
      <c r="C34" s="209"/>
      <c r="D34" s="208"/>
      <c r="E34" s="209"/>
      <c r="F34" s="208"/>
      <c r="G34" s="209"/>
      <c r="H34" s="208"/>
      <c r="I34" s="209"/>
      <c r="J34" s="208"/>
      <c r="K34" s="209"/>
      <c r="L34" s="210"/>
    </row>
    <row r="35" spans="1:12" ht="14.25" x14ac:dyDescent="0.2">
      <c r="A35" s="138" t="s">
        <v>22</v>
      </c>
      <c r="B35" s="167" t="s">
        <v>147</v>
      </c>
      <c r="C35" s="209"/>
      <c r="D35" s="208"/>
      <c r="E35" s="209"/>
      <c r="F35" s="208"/>
      <c r="G35" s="209"/>
      <c r="H35" s="208"/>
      <c r="I35" s="209"/>
      <c r="J35" s="208"/>
      <c r="K35" s="209"/>
      <c r="L35" s="210"/>
    </row>
    <row r="36" spans="1:12" ht="14.25" x14ac:dyDescent="0.2">
      <c r="A36" s="138" t="s">
        <v>23</v>
      </c>
      <c r="B36" s="167" t="s">
        <v>139</v>
      </c>
      <c r="C36" s="209"/>
      <c r="D36" s="208"/>
      <c r="E36" s="209"/>
      <c r="F36" s="208"/>
      <c r="G36" s="209"/>
      <c r="H36" s="208"/>
      <c r="I36" s="209"/>
      <c r="J36" s="208"/>
      <c r="K36" s="209"/>
      <c r="L36" s="210"/>
    </row>
    <row r="37" spans="1:12" ht="14.25" x14ac:dyDescent="0.2">
      <c r="A37" s="138" t="s">
        <v>24</v>
      </c>
      <c r="B37" s="167" t="s">
        <v>148</v>
      </c>
      <c r="C37" s="209"/>
      <c r="D37" s="208"/>
      <c r="E37" s="209"/>
      <c r="F37" s="208"/>
      <c r="G37" s="209"/>
      <c r="H37" s="208"/>
      <c r="I37" s="209"/>
      <c r="J37" s="208"/>
      <c r="K37" s="209"/>
      <c r="L37" s="210"/>
    </row>
    <row r="38" spans="1:12" ht="14.25" x14ac:dyDescent="0.2">
      <c r="A38" s="138" t="s">
        <v>25</v>
      </c>
      <c r="B38" s="167" t="s">
        <v>138</v>
      </c>
      <c r="C38" s="209"/>
      <c r="D38" s="208"/>
      <c r="E38" s="209"/>
      <c r="F38" s="208"/>
      <c r="G38" s="209"/>
      <c r="H38" s="208"/>
      <c r="I38" s="209"/>
      <c r="J38" s="208"/>
      <c r="K38" s="209"/>
      <c r="L38" s="210"/>
    </row>
    <row r="39" spans="1:12" ht="14.25" x14ac:dyDescent="0.2">
      <c r="A39" s="138" t="s">
        <v>107</v>
      </c>
      <c r="B39" s="167" t="s">
        <v>136</v>
      </c>
      <c r="C39" s="209"/>
      <c r="D39" s="208"/>
      <c r="E39" s="209"/>
      <c r="F39" s="208"/>
      <c r="G39" s="209"/>
      <c r="H39" s="208"/>
      <c r="I39" s="209"/>
      <c r="J39" s="208"/>
      <c r="K39" s="209"/>
      <c r="L39" s="210"/>
    </row>
    <row r="40" spans="1:12" ht="14.25" x14ac:dyDescent="0.2">
      <c r="A40" s="207"/>
      <c r="B40" s="208"/>
      <c r="C40" s="209"/>
      <c r="D40" s="208"/>
      <c r="E40" s="209"/>
      <c r="F40" s="208"/>
      <c r="G40" s="209"/>
      <c r="H40" s="208"/>
      <c r="I40" s="209"/>
      <c r="J40" s="208"/>
      <c r="K40" s="209"/>
      <c r="L40" s="210"/>
    </row>
    <row r="41" spans="1:12" x14ac:dyDescent="0.2">
      <c r="A41" s="38"/>
      <c r="B41" s="39"/>
      <c r="C41" s="43"/>
      <c r="D41" s="39"/>
      <c r="E41" s="43"/>
      <c r="F41" s="39"/>
      <c r="G41" s="43"/>
      <c r="H41" s="39"/>
      <c r="I41" s="43"/>
      <c r="J41" s="39"/>
      <c r="K41" s="43"/>
      <c r="L41" s="41"/>
    </row>
    <row r="42" spans="1:12" x14ac:dyDescent="0.2">
      <c r="A42" s="38"/>
      <c r="B42" s="39"/>
      <c r="C42" s="43"/>
      <c r="D42" s="39"/>
      <c r="E42" s="43"/>
      <c r="F42" s="39"/>
      <c r="G42" s="43"/>
      <c r="H42" s="39"/>
      <c r="I42" s="43"/>
      <c r="J42" s="39"/>
      <c r="K42" s="43"/>
      <c r="L42" s="41"/>
    </row>
    <row r="43" spans="1:12" x14ac:dyDescent="0.2">
      <c r="A43" s="38"/>
      <c r="B43" s="39"/>
      <c r="C43" s="43"/>
      <c r="D43" s="39"/>
      <c r="E43" s="43"/>
      <c r="F43" s="39"/>
      <c r="G43" s="43"/>
      <c r="H43" s="39"/>
      <c r="I43" s="43"/>
      <c r="J43" s="39"/>
      <c r="K43" s="43"/>
      <c r="L43" s="41"/>
    </row>
    <row r="44" spans="1:12" x14ac:dyDescent="0.2">
      <c r="A44" s="38"/>
      <c r="B44" s="39"/>
      <c r="C44" s="43"/>
      <c r="D44" s="39"/>
      <c r="E44" s="43"/>
      <c r="F44" s="39"/>
      <c r="G44" s="43"/>
      <c r="H44" s="39"/>
      <c r="I44" s="43"/>
      <c r="J44" s="39"/>
      <c r="K44" s="43"/>
      <c r="L44" s="41"/>
    </row>
    <row r="45" spans="1:12" x14ac:dyDescent="0.2">
      <c r="A45" s="38"/>
      <c r="B45" s="39"/>
      <c r="C45" s="43"/>
      <c r="D45" s="39"/>
      <c r="E45" s="43"/>
      <c r="F45" s="39"/>
      <c r="G45" s="43"/>
      <c r="H45" s="39"/>
      <c r="I45" s="43"/>
      <c r="J45" s="39"/>
      <c r="K45" s="43"/>
      <c r="L45" s="41"/>
    </row>
    <row r="46" spans="1:12" x14ac:dyDescent="0.2">
      <c r="A46" s="38"/>
      <c r="B46" s="39"/>
      <c r="C46" s="43"/>
      <c r="D46" s="39"/>
      <c r="E46" s="43"/>
      <c r="F46" s="39"/>
      <c r="G46" s="43"/>
      <c r="H46" s="39"/>
      <c r="I46" s="43"/>
      <c r="J46" s="39"/>
      <c r="K46" s="43"/>
      <c r="L46" s="41"/>
    </row>
    <row r="47" spans="1:12" x14ac:dyDescent="0.2">
      <c r="A47" s="38"/>
      <c r="B47" s="39"/>
      <c r="C47" s="43"/>
      <c r="D47" s="39"/>
      <c r="E47" s="43"/>
      <c r="F47" s="39"/>
      <c r="G47" s="43"/>
      <c r="H47" s="39"/>
      <c r="I47" s="43"/>
      <c r="J47" s="39"/>
      <c r="K47" s="43"/>
      <c r="L47" s="41"/>
    </row>
    <row r="48" spans="1:12" x14ac:dyDescent="0.2">
      <c r="A48" s="38"/>
      <c r="B48" s="39"/>
      <c r="C48" s="43"/>
      <c r="D48" s="39"/>
      <c r="E48" s="43"/>
      <c r="F48" s="39"/>
      <c r="G48" s="43"/>
      <c r="H48" s="39"/>
      <c r="I48" s="43"/>
      <c r="J48" s="39"/>
      <c r="K48" s="43"/>
      <c r="L48" s="41"/>
    </row>
    <row r="49" spans="1:12" x14ac:dyDescent="0.2">
      <c r="A49" s="38"/>
      <c r="B49" s="39"/>
      <c r="C49" s="43"/>
      <c r="D49" s="39"/>
      <c r="E49" s="43"/>
      <c r="F49" s="39"/>
      <c r="G49" s="43"/>
      <c r="H49" s="39"/>
      <c r="I49" s="43"/>
      <c r="J49" s="39"/>
      <c r="K49" s="43"/>
      <c r="L49" s="41"/>
    </row>
    <row r="50" spans="1:12" x14ac:dyDescent="0.2">
      <c r="A50" s="38"/>
      <c r="B50" s="39"/>
      <c r="C50" s="43"/>
      <c r="D50" s="39"/>
      <c r="E50" s="43"/>
      <c r="F50" s="39"/>
      <c r="G50" s="43"/>
      <c r="H50" s="39"/>
      <c r="I50" s="43"/>
      <c r="J50" s="39"/>
      <c r="K50" s="43"/>
      <c r="L50" s="41"/>
    </row>
    <row r="51" spans="1:12" x14ac:dyDescent="0.2">
      <c r="A51" s="38"/>
      <c r="B51" s="39"/>
      <c r="C51" s="43"/>
      <c r="D51" s="39"/>
      <c r="E51" s="43"/>
      <c r="F51" s="39"/>
      <c r="G51" s="43"/>
      <c r="H51" s="39"/>
      <c r="I51" s="43"/>
      <c r="J51" s="39"/>
      <c r="K51" s="43"/>
      <c r="L51" s="41"/>
    </row>
    <row r="52" spans="1:12" x14ac:dyDescent="0.2">
      <c r="A52" s="38"/>
      <c r="B52" s="39"/>
      <c r="C52" s="43"/>
      <c r="D52" s="39"/>
      <c r="E52" s="43"/>
      <c r="F52" s="39"/>
      <c r="G52" s="43"/>
      <c r="H52" s="39"/>
      <c r="I52" s="43"/>
      <c r="J52" s="39"/>
      <c r="K52" s="43"/>
      <c r="L52" s="41"/>
    </row>
    <row r="53" spans="1:12" x14ac:dyDescent="0.2">
      <c r="A53" s="38"/>
      <c r="B53" s="39"/>
      <c r="C53" s="43"/>
      <c r="D53" s="39"/>
      <c r="E53" s="43"/>
      <c r="F53" s="39"/>
      <c r="G53" s="43"/>
      <c r="H53" s="39"/>
      <c r="I53" s="43"/>
      <c r="J53" s="39"/>
      <c r="K53" s="43"/>
      <c r="L53" s="41"/>
    </row>
    <row r="54" spans="1:12" x14ac:dyDescent="0.2">
      <c r="A54" s="38"/>
      <c r="B54" s="39"/>
      <c r="C54" s="43"/>
      <c r="D54" s="39"/>
      <c r="E54" s="43"/>
      <c r="F54" s="39"/>
      <c r="G54" s="43"/>
      <c r="H54" s="39"/>
      <c r="I54" s="43"/>
      <c r="J54" s="39"/>
      <c r="K54" s="43"/>
      <c r="L54" s="41"/>
    </row>
  </sheetData>
  <phoneticPr fontId="2" type="noConversion"/>
  <printOptions gridLines="1"/>
  <pageMargins left="0.75" right="0.75" top="1.45" bottom="0.56999999999999995" header="0.56999999999999995" footer="0.38"/>
  <pageSetup scale="85" firstPageNumber="8" orientation="landscape" useFirstPageNumber="1" r:id="rId1"/>
  <headerFooter>
    <oddHeader>&amp;L&amp;12Attachment I - 
Trash TMDL Reporting Form 
Regional MS4 Permit
Permittee: _______________&amp;C&amp;"Arial,Bold"&amp;12Mass Balance: 
Days Since Last Street Sweeping
&amp;R&amp;12Reporting Year:___________
Applicable Trash TMDL:___________</oddHeader>
    <oddFooter>&amp;L&amp;12Mass Balance Worksheet 3&amp;R&amp;12I-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56"/>
  <sheetViews>
    <sheetView zoomScale="90" zoomScaleNormal="90" zoomScalePageLayoutView="80" workbookViewId="0">
      <selection activeCell="B74" sqref="B74"/>
    </sheetView>
  </sheetViews>
  <sheetFormatPr defaultColWidth="9.140625" defaultRowHeight="12.75" x14ac:dyDescent="0.2"/>
  <cols>
    <col min="1" max="1" width="14.42578125" style="8" customWidth="1"/>
    <col min="2" max="2" width="14.140625" style="8" customWidth="1"/>
    <col min="3" max="3" width="16.28515625" style="8" customWidth="1"/>
    <col min="4" max="4" width="15.5703125" style="8" customWidth="1"/>
    <col min="5" max="5" width="14.140625" style="8" customWidth="1"/>
    <col min="6" max="6" width="12.7109375" style="8" customWidth="1"/>
    <col min="7" max="8" width="16" style="8" customWidth="1"/>
    <col min="9" max="9" width="16.28515625" style="8" customWidth="1"/>
    <col min="10" max="10" width="31.140625" style="8" customWidth="1"/>
    <col min="11" max="11" width="17.7109375" style="8" customWidth="1"/>
    <col min="12" max="16384" width="9.140625" style="8"/>
  </cols>
  <sheetData>
    <row r="1" spans="1:13" s="6" customFormat="1" ht="15" thickBot="1" x14ac:dyDescent="0.25">
      <c r="A1" s="214" t="s">
        <v>47</v>
      </c>
      <c r="B1" s="214"/>
      <c r="C1" s="214"/>
      <c r="D1" s="214"/>
      <c r="E1" s="214"/>
      <c r="F1" s="214"/>
      <c r="G1" s="214"/>
      <c r="H1" s="214"/>
      <c r="I1" s="214"/>
      <c r="J1" s="214"/>
    </row>
    <row r="2" spans="1:13" s="6" customFormat="1" ht="15" x14ac:dyDescent="0.25">
      <c r="A2" s="215"/>
      <c r="B2" s="146"/>
      <c r="C2" s="146"/>
      <c r="D2" s="146"/>
      <c r="E2" s="146" t="s">
        <v>105</v>
      </c>
      <c r="F2" s="146"/>
      <c r="G2" s="146"/>
      <c r="H2" s="146"/>
      <c r="I2" s="146"/>
      <c r="J2" s="146"/>
      <c r="K2" s="52"/>
      <c r="L2" s="47"/>
      <c r="M2" s="47"/>
    </row>
    <row r="3" spans="1:13" ht="14.25" x14ac:dyDescent="0.2">
      <c r="A3" s="216" t="s">
        <v>0</v>
      </c>
      <c r="B3" s="216" t="s">
        <v>1</v>
      </c>
      <c r="C3" s="216" t="s">
        <v>2</v>
      </c>
      <c r="D3" s="216" t="s">
        <v>3</v>
      </c>
      <c r="E3" s="216" t="s">
        <v>4</v>
      </c>
      <c r="F3" s="216" t="s">
        <v>5</v>
      </c>
      <c r="G3" s="216" t="s">
        <v>6</v>
      </c>
      <c r="H3" s="216" t="s">
        <v>7</v>
      </c>
      <c r="I3" s="216" t="s">
        <v>8</v>
      </c>
      <c r="J3" s="216" t="s">
        <v>9</v>
      </c>
      <c r="K3" s="18"/>
    </row>
    <row r="4" spans="1:13" ht="86.25" thickBot="1" x14ac:dyDescent="0.25">
      <c r="A4" s="217" t="s">
        <v>44</v>
      </c>
      <c r="B4" s="148" t="s">
        <v>51</v>
      </c>
      <c r="C4" s="148" t="s">
        <v>52</v>
      </c>
      <c r="D4" s="148" t="s">
        <v>32</v>
      </c>
      <c r="E4" s="148" t="s">
        <v>33</v>
      </c>
      <c r="F4" s="148" t="s">
        <v>53</v>
      </c>
      <c r="G4" s="148" t="s">
        <v>54</v>
      </c>
      <c r="H4" s="148" t="s">
        <v>63</v>
      </c>
      <c r="I4" s="148" t="s">
        <v>46</v>
      </c>
      <c r="J4" s="148" t="s">
        <v>12</v>
      </c>
      <c r="K4" s="19"/>
    </row>
    <row r="5" spans="1:13" ht="14.25" x14ac:dyDescent="0.2">
      <c r="A5" s="218" t="s">
        <v>50</v>
      </c>
      <c r="B5" s="219"/>
      <c r="C5" s="219"/>
      <c r="D5" s="219"/>
      <c r="E5" s="219"/>
      <c r="F5" s="219"/>
      <c r="G5" s="220"/>
      <c r="H5" s="220"/>
      <c r="I5" s="221"/>
      <c r="J5" s="219"/>
      <c r="K5" s="19"/>
    </row>
    <row r="6" spans="1:13" ht="14.25" x14ac:dyDescent="0.2">
      <c r="A6" s="222"/>
      <c r="B6" s="222"/>
      <c r="C6" s="222"/>
      <c r="D6" s="223"/>
      <c r="E6" s="224"/>
      <c r="F6" s="225">
        <f>DAYS360(D6,E6)</f>
        <v>0</v>
      </c>
      <c r="G6" s="225"/>
      <c r="H6" s="225"/>
      <c r="I6" s="225">
        <f t="shared" ref="I6:I29" si="0">SUM(G6+H6)</f>
        <v>0</v>
      </c>
      <c r="J6" s="226"/>
      <c r="K6" s="20"/>
      <c r="L6" s="21"/>
    </row>
    <row r="7" spans="1:13" ht="14.25" x14ac:dyDescent="0.2">
      <c r="A7" s="222"/>
      <c r="B7" s="222"/>
      <c r="C7" s="222"/>
      <c r="D7" s="223"/>
      <c r="E7" s="224"/>
      <c r="F7" s="225">
        <f>DAYS360(D7,E7)</f>
        <v>0</v>
      </c>
      <c r="G7" s="225"/>
      <c r="H7" s="225"/>
      <c r="I7" s="225">
        <f t="shared" si="0"/>
        <v>0</v>
      </c>
      <c r="J7" s="226"/>
      <c r="K7" s="20"/>
      <c r="L7" s="21"/>
    </row>
    <row r="8" spans="1:13" ht="14.25" x14ac:dyDescent="0.2">
      <c r="A8" s="222"/>
      <c r="B8" s="222"/>
      <c r="C8" s="222"/>
      <c r="D8" s="223"/>
      <c r="E8" s="224"/>
      <c r="F8" s="225">
        <f>DAYS360(D8,E8)</f>
        <v>0</v>
      </c>
      <c r="G8" s="225"/>
      <c r="H8" s="225"/>
      <c r="I8" s="225">
        <f t="shared" si="0"/>
        <v>0</v>
      </c>
      <c r="J8" s="226"/>
      <c r="K8" s="20"/>
      <c r="L8" s="21"/>
    </row>
    <row r="9" spans="1:13" ht="14.25" x14ac:dyDescent="0.2">
      <c r="A9" s="227" t="s">
        <v>171</v>
      </c>
      <c r="B9" s="222"/>
      <c r="C9" s="222"/>
      <c r="D9" s="223"/>
      <c r="E9" s="224"/>
      <c r="F9" s="225">
        <f>DAYS360(D9,E9)</f>
        <v>0</v>
      </c>
      <c r="G9" s="225"/>
      <c r="H9" s="225"/>
      <c r="I9" s="225">
        <f t="shared" si="0"/>
        <v>0</v>
      </c>
      <c r="J9" s="226"/>
      <c r="K9" s="20"/>
      <c r="L9" s="21"/>
    </row>
    <row r="10" spans="1:13" ht="14.25" x14ac:dyDescent="0.2">
      <c r="A10" s="218" t="s">
        <v>48</v>
      </c>
      <c r="B10" s="219"/>
      <c r="C10" s="219"/>
      <c r="D10" s="228"/>
      <c r="E10" s="229"/>
      <c r="F10" s="230"/>
      <c r="G10" s="230"/>
      <c r="H10" s="230"/>
      <c r="I10" s="230"/>
      <c r="J10" s="231"/>
      <c r="K10" s="20"/>
      <c r="L10" s="21"/>
    </row>
    <row r="11" spans="1:13" ht="14.25" x14ac:dyDescent="0.2">
      <c r="A11" s="232"/>
      <c r="B11" s="232"/>
      <c r="C11" s="232"/>
      <c r="D11" s="233"/>
      <c r="E11" s="234"/>
      <c r="F11" s="225">
        <f>DAYS360(D11,E11)</f>
        <v>0</v>
      </c>
      <c r="G11" s="235"/>
      <c r="H11" s="235"/>
      <c r="I11" s="235">
        <f t="shared" si="0"/>
        <v>0</v>
      </c>
      <c r="J11" s="236"/>
      <c r="K11" s="20"/>
      <c r="L11" s="21"/>
    </row>
    <row r="12" spans="1:13" ht="14.25" x14ac:dyDescent="0.2">
      <c r="A12" s="232"/>
      <c r="B12" s="232"/>
      <c r="C12" s="232"/>
      <c r="D12" s="233"/>
      <c r="E12" s="234"/>
      <c r="F12" s="225">
        <f>DAYS360(D12,E12)</f>
        <v>0</v>
      </c>
      <c r="G12" s="235"/>
      <c r="H12" s="235"/>
      <c r="I12" s="235">
        <f t="shared" si="0"/>
        <v>0</v>
      </c>
      <c r="J12" s="236"/>
      <c r="K12" s="20"/>
      <c r="L12" s="21"/>
    </row>
    <row r="13" spans="1:13" ht="14.25" x14ac:dyDescent="0.2">
      <c r="A13" s="232"/>
      <c r="B13" s="232"/>
      <c r="C13" s="232"/>
      <c r="D13" s="233"/>
      <c r="E13" s="234"/>
      <c r="F13" s="225">
        <f>DAYS360(D13,E13)</f>
        <v>0</v>
      </c>
      <c r="G13" s="235"/>
      <c r="H13" s="235"/>
      <c r="I13" s="235">
        <f t="shared" si="0"/>
        <v>0</v>
      </c>
      <c r="J13" s="236"/>
      <c r="K13" s="20"/>
      <c r="L13" s="21"/>
    </row>
    <row r="14" spans="1:13" ht="14.25" x14ac:dyDescent="0.2">
      <c r="A14" s="227" t="s">
        <v>171</v>
      </c>
      <c r="B14" s="232"/>
      <c r="C14" s="232"/>
      <c r="D14" s="233"/>
      <c r="E14" s="234"/>
      <c r="F14" s="225">
        <f>DAYS360(D14,E14)</f>
        <v>0</v>
      </c>
      <c r="G14" s="235"/>
      <c r="H14" s="235"/>
      <c r="I14" s="235">
        <f t="shared" si="0"/>
        <v>0</v>
      </c>
      <c r="J14" s="236"/>
      <c r="K14" s="20"/>
      <c r="L14" s="21"/>
    </row>
    <row r="15" spans="1:13" ht="14.25" x14ac:dyDescent="0.2">
      <c r="A15" s="218" t="s">
        <v>49</v>
      </c>
      <c r="B15" s="219"/>
      <c r="C15" s="219"/>
      <c r="D15" s="228"/>
      <c r="E15" s="229"/>
      <c r="F15" s="230"/>
      <c r="G15" s="230"/>
      <c r="H15" s="230"/>
      <c r="I15" s="230"/>
      <c r="J15" s="231"/>
      <c r="K15" s="20"/>
      <c r="L15" s="21"/>
    </row>
    <row r="16" spans="1:13" ht="14.25" x14ac:dyDescent="0.2">
      <c r="A16" s="222"/>
      <c r="B16" s="222"/>
      <c r="C16" s="222"/>
      <c r="D16" s="223"/>
      <c r="E16" s="224"/>
      <c r="F16" s="225">
        <f>DAYS360(D16,E16)</f>
        <v>0</v>
      </c>
      <c r="G16" s="225"/>
      <c r="H16" s="225"/>
      <c r="I16" s="225">
        <f t="shared" si="0"/>
        <v>0</v>
      </c>
      <c r="J16" s="226"/>
      <c r="K16" s="20"/>
      <c r="L16" s="21"/>
    </row>
    <row r="17" spans="1:12" ht="14.25" x14ac:dyDescent="0.2">
      <c r="A17" s="222"/>
      <c r="B17" s="222"/>
      <c r="C17" s="222"/>
      <c r="D17" s="223"/>
      <c r="E17" s="224"/>
      <c r="F17" s="225">
        <f>DAYS360(D17,E17)</f>
        <v>0</v>
      </c>
      <c r="G17" s="225"/>
      <c r="H17" s="225"/>
      <c r="I17" s="225">
        <f t="shared" si="0"/>
        <v>0</v>
      </c>
      <c r="J17" s="226"/>
      <c r="K17" s="20"/>
      <c r="L17" s="21"/>
    </row>
    <row r="18" spans="1:12" ht="14.25" x14ac:dyDescent="0.2">
      <c r="A18" s="222"/>
      <c r="B18" s="222"/>
      <c r="C18" s="222"/>
      <c r="D18" s="223"/>
      <c r="E18" s="224"/>
      <c r="F18" s="225">
        <f>DAYS360(D18,E18)</f>
        <v>0</v>
      </c>
      <c r="G18" s="225"/>
      <c r="H18" s="225"/>
      <c r="I18" s="225">
        <f t="shared" si="0"/>
        <v>0</v>
      </c>
      <c r="J18" s="226"/>
      <c r="K18" s="20"/>
      <c r="L18" s="21"/>
    </row>
    <row r="19" spans="1:12" ht="14.25" x14ac:dyDescent="0.2">
      <c r="A19" s="227" t="s">
        <v>171</v>
      </c>
      <c r="B19" s="222"/>
      <c r="C19" s="222"/>
      <c r="D19" s="223"/>
      <c r="E19" s="224"/>
      <c r="F19" s="225">
        <f>DAYS360(D19,E19)</f>
        <v>0</v>
      </c>
      <c r="G19" s="225"/>
      <c r="H19" s="225"/>
      <c r="I19" s="225">
        <f t="shared" si="0"/>
        <v>0</v>
      </c>
      <c r="J19" s="226"/>
      <c r="K19" s="20"/>
      <c r="L19" s="21"/>
    </row>
    <row r="20" spans="1:12" ht="14.25" x14ac:dyDescent="0.2">
      <c r="A20" s="218" t="s">
        <v>29</v>
      </c>
      <c r="B20" s="219"/>
      <c r="C20" s="219"/>
      <c r="D20" s="228"/>
      <c r="E20" s="229"/>
      <c r="F20" s="230"/>
      <c r="G20" s="230"/>
      <c r="H20" s="230"/>
      <c r="I20" s="230"/>
      <c r="J20" s="231"/>
      <c r="K20" s="20"/>
      <c r="L20" s="21"/>
    </row>
    <row r="21" spans="1:12" ht="14.25" x14ac:dyDescent="0.2">
      <c r="A21" s="222"/>
      <c r="B21" s="222"/>
      <c r="C21" s="222"/>
      <c r="D21" s="223"/>
      <c r="E21" s="224"/>
      <c r="F21" s="225">
        <f>DAYS360(D21,E21)</f>
        <v>0</v>
      </c>
      <c r="G21" s="225"/>
      <c r="H21" s="225"/>
      <c r="I21" s="225">
        <f t="shared" si="0"/>
        <v>0</v>
      </c>
      <c r="J21" s="226"/>
      <c r="K21" s="20"/>
      <c r="L21" s="21"/>
    </row>
    <row r="22" spans="1:12" ht="14.25" x14ac:dyDescent="0.2">
      <c r="A22" s="222"/>
      <c r="B22" s="222"/>
      <c r="C22" s="222"/>
      <c r="D22" s="223"/>
      <c r="E22" s="224"/>
      <c r="F22" s="225">
        <f>DAYS360(D22,E22)</f>
        <v>0</v>
      </c>
      <c r="G22" s="225"/>
      <c r="H22" s="225"/>
      <c r="I22" s="225">
        <f t="shared" si="0"/>
        <v>0</v>
      </c>
      <c r="J22" s="226"/>
      <c r="K22" s="20"/>
      <c r="L22" s="21"/>
    </row>
    <row r="23" spans="1:12" ht="14.25" x14ac:dyDescent="0.2">
      <c r="A23" s="222"/>
      <c r="B23" s="222"/>
      <c r="C23" s="222"/>
      <c r="D23" s="223"/>
      <c r="E23" s="224"/>
      <c r="F23" s="225">
        <f>DAYS360(D23,E23)</f>
        <v>0</v>
      </c>
      <c r="G23" s="225"/>
      <c r="H23" s="225"/>
      <c r="I23" s="225">
        <f t="shared" si="0"/>
        <v>0</v>
      </c>
      <c r="J23" s="226"/>
      <c r="K23" s="20"/>
      <c r="L23" s="21"/>
    </row>
    <row r="24" spans="1:12" ht="14.25" x14ac:dyDescent="0.2">
      <c r="A24" s="227" t="s">
        <v>171</v>
      </c>
      <c r="B24" s="222"/>
      <c r="C24" s="222"/>
      <c r="D24" s="223"/>
      <c r="E24" s="224"/>
      <c r="F24" s="225">
        <f>DAYS360(D24,E24)</f>
        <v>0</v>
      </c>
      <c r="G24" s="225"/>
      <c r="H24" s="225"/>
      <c r="I24" s="225">
        <f t="shared" si="0"/>
        <v>0</v>
      </c>
      <c r="J24" s="226"/>
      <c r="K24" s="20"/>
      <c r="L24" s="21"/>
    </row>
    <row r="25" spans="1:12" ht="14.25" x14ac:dyDescent="0.2">
      <c r="A25" s="218" t="s">
        <v>30</v>
      </c>
      <c r="B25" s="219"/>
      <c r="C25" s="219"/>
      <c r="D25" s="228"/>
      <c r="E25" s="229"/>
      <c r="F25" s="230"/>
      <c r="G25" s="230"/>
      <c r="H25" s="230"/>
      <c r="I25" s="230"/>
      <c r="J25" s="231"/>
      <c r="K25" s="20"/>
      <c r="L25" s="21"/>
    </row>
    <row r="26" spans="1:12" ht="14.25" x14ac:dyDescent="0.2">
      <c r="A26" s="222"/>
      <c r="B26" s="222"/>
      <c r="C26" s="222"/>
      <c r="D26" s="223"/>
      <c r="E26" s="224"/>
      <c r="F26" s="225">
        <f>DAYS360(D26,E26)</f>
        <v>0</v>
      </c>
      <c r="G26" s="225"/>
      <c r="H26" s="225"/>
      <c r="I26" s="225">
        <f t="shared" si="0"/>
        <v>0</v>
      </c>
      <c r="J26" s="226"/>
      <c r="K26" s="20"/>
      <c r="L26" s="21"/>
    </row>
    <row r="27" spans="1:12" ht="14.25" x14ac:dyDescent="0.2">
      <c r="A27" s="222"/>
      <c r="B27" s="222"/>
      <c r="C27" s="222"/>
      <c r="D27" s="223"/>
      <c r="E27" s="224"/>
      <c r="F27" s="225">
        <f>DAYS360(D27,E27)</f>
        <v>0</v>
      </c>
      <c r="G27" s="225"/>
      <c r="H27" s="225"/>
      <c r="I27" s="225">
        <f t="shared" si="0"/>
        <v>0</v>
      </c>
      <c r="J27" s="226"/>
      <c r="K27" s="20"/>
      <c r="L27" s="21"/>
    </row>
    <row r="28" spans="1:12" ht="14.25" x14ac:dyDescent="0.2">
      <c r="A28" s="222"/>
      <c r="B28" s="222"/>
      <c r="C28" s="222"/>
      <c r="D28" s="223"/>
      <c r="E28" s="224"/>
      <c r="F28" s="225">
        <f>DAYS360(D28,E28)</f>
        <v>0</v>
      </c>
      <c r="G28" s="225"/>
      <c r="H28" s="225"/>
      <c r="I28" s="225">
        <f t="shared" si="0"/>
        <v>0</v>
      </c>
      <c r="J28" s="226"/>
      <c r="K28" s="20"/>
      <c r="L28" s="21"/>
    </row>
    <row r="29" spans="1:12" ht="15" thickBot="1" x14ac:dyDescent="0.25">
      <c r="A29" s="227" t="s">
        <v>171</v>
      </c>
      <c r="B29" s="222"/>
      <c r="C29" s="222"/>
      <c r="D29" s="223"/>
      <c r="E29" s="224"/>
      <c r="F29" s="225">
        <f>DAYS360(D29,E29)</f>
        <v>0</v>
      </c>
      <c r="G29" s="225"/>
      <c r="H29" s="225"/>
      <c r="I29" s="225">
        <f t="shared" si="0"/>
        <v>0</v>
      </c>
      <c r="J29" s="226"/>
      <c r="K29" s="20"/>
      <c r="L29" s="21"/>
    </row>
    <row r="30" spans="1:12" ht="16.5" thickTop="1" thickBot="1" x14ac:dyDescent="0.3">
      <c r="A30" s="237" t="s">
        <v>42</v>
      </c>
      <c r="B30" s="238">
        <f>SUM(B5,B10,B15,B20,B25)</f>
        <v>0</v>
      </c>
      <c r="C30" s="239">
        <f>SUM(C5,C10,C15,C20,C25)</f>
        <v>0</v>
      </c>
      <c r="D30" s="223"/>
      <c r="E30" s="224"/>
      <c r="F30" s="225"/>
      <c r="G30" s="225"/>
      <c r="H30" s="240" t="s">
        <v>45</v>
      </c>
      <c r="I30" s="241">
        <f>SUM(I6:I29)</f>
        <v>0</v>
      </c>
      <c r="J30" s="226"/>
      <c r="K30" s="20"/>
      <c r="L30" s="21"/>
    </row>
    <row r="31" spans="1:12" ht="16.5" thickTop="1" thickBot="1" x14ac:dyDescent="0.3">
      <c r="A31" s="242"/>
      <c r="B31" s="243"/>
      <c r="C31" s="243"/>
      <c r="D31" s="223"/>
      <c r="E31" s="224"/>
      <c r="F31" s="225"/>
      <c r="G31" s="225"/>
      <c r="H31" s="244"/>
      <c r="I31" s="245"/>
      <c r="J31" s="226"/>
      <c r="K31" s="20"/>
      <c r="L31" s="21"/>
    </row>
    <row r="32" spans="1:12" ht="31.5" thickTop="1" thickBot="1" x14ac:dyDescent="0.3">
      <c r="A32" s="222"/>
      <c r="B32" s="222"/>
      <c r="C32" s="222"/>
      <c r="D32" s="223"/>
      <c r="E32" s="224"/>
      <c r="F32" s="225"/>
      <c r="G32" s="59"/>
      <c r="H32" s="237" t="s">
        <v>55</v>
      </c>
      <c r="I32" s="241" t="e">
        <f>(I30/30)*(B30/C30)</f>
        <v>#DIV/0!</v>
      </c>
      <c r="J32" s="226"/>
      <c r="K32" s="20"/>
      <c r="L32" s="21"/>
    </row>
    <row r="33" spans="1:12" ht="15.75" thickTop="1" thickBot="1" x14ac:dyDescent="0.25">
      <c r="A33" s="246"/>
      <c r="B33" s="246"/>
      <c r="C33" s="246"/>
      <c r="D33" s="247" t="s">
        <v>59</v>
      </c>
      <c r="E33" s="246"/>
      <c r="F33" s="246"/>
      <c r="G33" s="246"/>
      <c r="H33" s="248"/>
      <c r="I33" s="248"/>
      <c r="J33" s="249"/>
      <c r="K33" s="20"/>
      <c r="L33" s="21"/>
    </row>
    <row r="34" spans="1:12" ht="14.25" x14ac:dyDescent="0.2">
      <c r="A34" s="222"/>
      <c r="B34" s="222"/>
      <c r="C34" s="222"/>
      <c r="D34" s="216"/>
      <c r="E34" s="216"/>
      <c r="F34" s="216"/>
      <c r="G34" s="216"/>
      <c r="H34" s="216"/>
      <c r="I34" s="216"/>
      <c r="J34" s="216"/>
      <c r="K34" s="20"/>
      <c r="L34" s="21"/>
    </row>
    <row r="35" spans="1:12" ht="14.25" x14ac:dyDescent="0.2">
      <c r="A35" s="222"/>
      <c r="B35" s="222"/>
      <c r="C35" s="222"/>
      <c r="D35" s="216"/>
      <c r="E35" s="216"/>
      <c r="F35" s="216"/>
      <c r="G35" s="216"/>
      <c r="H35" s="216"/>
      <c r="I35" s="216"/>
      <c r="J35" s="216"/>
      <c r="K35" s="20"/>
      <c r="L35" s="21"/>
    </row>
    <row r="36" spans="1:12" ht="14.25" x14ac:dyDescent="0.2">
      <c r="A36" s="222"/>
      <c r="B36" s="222"/>
      <c r="C36" s="222"/>
      <c r="D36" s="216"/>
      <c r="E36" s="216"/>
      <c r="F36" s="216"/>
      <c r="G36" s="216"/>
      <c r="H36" s="216"/>
      <c r="I36" s="216"/>
      <c r="J36" s="216"/>
      <c r="K36" s="20"/>
      <c r="L36" s="21"/>
    </row>
    <row r="37" spans="1:12" ht="15" x14ac:dyDescent="0.25">
      <c r="A37" s="250" t="s">
        <v>13</v>
      </c>
      <c r="B37" s="251" t="s">
        <v>56</v>
      </c>
      <c r="C37" s="243"/>
      <c r="D37" s="252"/>
      <c r="E37" s="253"/>
      <c r="F37" s="254"/>
      <c r="G37" s="245"/>
      <c r="H37" s="245"/>
      <c r="I37" s="245"/>
      <c r="J37" s="255"/>
    </row>
    <row r="38" spans="1:12" s="16" customFormat="1" ht="15" x14ac:dyDescent="0.25">
      <c r="A38" s="256" t="s">
        <v>14</v>
      </c>
      <c r="B38" s="251"/>
      <c r="C38" s="251"/>
      <c r="D38" s="257"/>
      <c r="E38" s="258"/>
      <c r="F38" s="259"/>
      <c r="G38" s="115"/>
      <c r="H38" s="115"/>
      <c r="I38" s="115"/>
      <c r="J38" s="260"/>
    </row>
    <row r="39" spans="1:12" s="6" customFormat="1" ht="14.25" x14ac:dyDescent="0.2">
      <c r="A39" s="215" t="s">
        <v>15</v>
      </c>
      <c r="B39" s="251" t="s">
        <v>172</v>
      </c>
      <c r="C39" s="251"/>
      <c r="D39" s="251"/>
      <c r="E39" s="251"/>
      <c r="F39" s="251"/>
      <c r="G39" s="251"/>
      <c r="H39" s="115"/>
      <c r="I39" s="115"/>
      <c r="J39" s="260"/>
    </row>
    <row r="40" spans="1:12" s="47" customFormat="1" ht="14.25" x14ac:dyDescent="0.2">
      <c r="A40" s="215"/>
      <c r="B40" s="251" t="s">
        <v>173</v>
      </c>
      <c r="C40" s="251"/>
      <c r="D40" s="251"/>
      <c r="E40" s="251"/>
      <c r="F40" s="251"/>
      <c r="G40" s="251"/>
      <c r="H40" s="115"/>
      <c r="I40" s="115"/>
      <c r="J40" s="260"/>
    </row>
    <row r="41" spans="1:12" s="6" customFormat="1" ht="14.25" x14ac:dyDescent="0.2">
      <c r="A41" s="215" t="s">
        <v>16</v>
      </c>
      <c r="B41" s="215" t="s">
        <v>174</v>
      </c>
      <c r="C41" s="215"/>
      <c r="D41" s="215"/>
      <c r="E41" s="215"/>
      <c r="F41" s="215"/>
      <c r="G41" s="215"/>
      <c r="H41" s="215"/>
      <c r="I41" s="261"/>
      <c r="J41" s="215"/>
    </row>
    <row r="42" spans="1:12" s="47" customFormat="1" ht="14.25" x14ac:dyDescent="0.2">
      <c r="A42" s="215"/>
      <c r="B42" s="215" t="s">
        <v>175</v>
      </c>
      <c r="C42" s="215"/>
      <c r="D42" s="215"/>
      <c r="E42" s="215"/>
      <c r="F42" s="215"/>
      <c r="G42" s="215"/>
      <c r="H42" s="215"/>
      <c r="I42" s="261"/>
      <c r="J42" s="215"/>
    </row>
    <row r="43" spans="1:12" s="6" customFormat="1" ht="14.25" x14ac:dyDescent="0.2">
      <c r="A43" s="215" t="s">
        <v>17</v>
      </c>
      <c r="B43" s="215" t="s">
        <v>176</v>
      </c>
      <c r="C43" s="215"/>
      <c r="D43" s="215"/>
      <c r="E43" s="215"/>
      <c r="F43" s="215"/>
      <c r="G43" s="215"/>
      <c r="H43" s="215"/>
      <c r="I43" s="261"/>
      <c r="J43" s="251"/>
    </row>
    <row r="44" spans="1:12" s="6" customFormat="1" ht="14.25" x14ac:dyDescent="0.2">
      <c r="A44" s="215"/>
      <c r="B44" s="215" t="s">
        <v>177</v>
      </c>
      <c r="C44" s="215"/>
      <c r="D44" s="215"/>
      <c r="E44" s="215"/>
      <c r="F44" s="215"/>
      <c r="G44" s="215"/>
      <c r="H44" s="215"/>
      <c r="I44" s="261"/>
      <c r="J44" s="251"/>
    </row>
    <row r="45" spans="1:12" s="6" customFormat="1" ht="14.25" x14ac:dyDescent="0.2">
      <c r="A45" s="215"/>
      <c r="B45" s="215" t="s">
        <v>178</v>
      </c>
      <c r="C45" s="215"/>
      <c r="D45" s="215"/>
      <c r="E45" s="215"/>
      <c r="F45" s="215"/>
      <c r="G45" s="215"/>
      <c r="H45" s="215"/>
      <c r="I45" s="261"/>
      <c r="J45" s="251"/>
    </row>
    <row r="46" spans="1:12" s="6" customFormat="1" ht="14.25" x14ac:dyDescent="0.2">
      <c r="A46" s="215" t="s">
        <v>18</v>
      </c>
      <c r="B46" s="215" t="s">
        <v>67</v>
      </c>
      <c r="C46" s="215"/>
      <c r="D46" s="215"/>
      <c r="E46" s="215"/>
      <c r="F46" s="215"/>
      <c r="G46" s="215"/>
      <c r="H46" s="215"/>
      <c r="I46" s="261"/>
      <c r="J46" s="215"/>
    </row>
    <row r="47" spans="1:12" s="6" customFormat="1" ht="14.25" x14ac:dyDescent="0.2">
      <c r="A47" s="215" t="s">
        <v>19</v>
      </c>
      <c r="B47" s="215" t="s">
        <v>70</v>
      </c>
      <c r="C47" s="261"/>
      <c r="D47" s="261"/>
      <c r="E47" s="261"/>
      <c r="F47" s="261"/>
      <c r="G47" s="215"/>
      <c r="H47" s="215"/>
      <c r="I47" s="261"/>
      <c r="J47" s="215"/>
    </row>
    <row r="48" spans="1:12" s="6" customFormat="1" ht="14.25" x14ac:dyDescent="0.2">
      <c r="A48" s="215" t="s">
        <v>20</v>
      </c>
      <c r="B48" s="215" t="s">
        <v>71</v>
      </c>
      <c r="C48" s="261"/>
      <c r="D48" s="261"/>
      <c r="E48" s="261"/>
      <c r="F48" s="261"/>
      <c r="G48" s="215"/>
      <c r="H48" s="261"/>
      <c r="I48" s="261"/>
      <c r="J48" s="215"/>
    </row>
    <row r="49" spans="1:10" s="6" customFormat="1" ht="14.25" x14ac:dyDescent="0.2">
      <c r="A49" s="215" t="s">
        <v>21</v>
      </c>
      <c r="B49" s="261" t="s">
        <v>58</v>
      </c>
      <c r="C49" s="261"/>
      <c r="D49" s="215"/>
      <c r="E49" s="215"/>
      <c r="F49" s="215"/>
      <c r="G49" s="215"/>
      <c r="H49" s="215"/>
      <c r="I49" s="215"/>
      <c r="J49" s="215"/>
    </row>
    <row r="50" spans="1:10" s="6" customFormat="1" ht="14.25" x14ac:dyDescent="0.2">
      <c r="A50" s="215" t="s">
        <v>22</v>
      </c>
      <c r="B50" s="261" t="s">
        <v>179</v>
      </c>
      <c r="C50" s="261"/>
      <c r="D50" s="215"/>
      <c r="E50" s="215"/>
      <c r="F50" s="215"/>
      <c r="G50" s="215"/>
      <c r="H50" s="215"/>
      <c r="I50" s="215"/>
      <c r="J50" s="215"/>
    </row>
    <row r="51" spans="1:10" s="6" customFormat="1" ht="14.25" x14ac:dyDescent="0.2">
      <c r="A51" s="215"/>
      <c r="B51" s="261" t="s">
        <v>180</v>
      </c>
      <c r="C51" s="261"/>
      <c r="D51" s="215"/>
      <c r="E51" s="215"/>
      <c r="F51" s="215"/>
      <c r="G51" s="215"/>
      <c r="H51" s="215"/>
      <c r="I51" s="215"/>
      <c r="J51" s="215"/>
    </row>
    <row r="52" spans="1:10" s="56" customFormat="1" ht="14.25" x14ac:dyDescent="0.2">
      <c r="A52" s="215"/>
      <c r="B52" s="261" t="s">
        <v>181</v>
      </c>
      <c r="C52" s="261"/>
      <c r="D52" s="215"/>
      <c r="E52" s="215"/>
      <c r="F52" s="215"/>
      <c r="G52" s="215"/>
      <c r="H52" s="215"/>
      <c r="I52" s="215"/>
      <c r="J52" s="215"/>
    </row>
    <row r="53" spans="1:10" s="6" customFormat="1" ht="14.25" x14ac:dyDescent="0.2">
      <c r="A53" s="215" t="s">
        <v>23</v>
      </c>
      <c r="B53" s="261" t="s">
        <v>57</v>
      </c>
      <c r="C53" s="261"/>
      <c r="D53" s="215"/>
      <c r="E53" s="215"/>
      <c r="F53" s="215"/>
      <c r="G53" s="215"/>
      <c r="H53" s="215"/>
      <c r="I53" s="215"/>
      <c r="J53" s="215"/>
    </row>
    <row r="54" spans="1:10" ht="14.25" x14ac:dyDescent="0.2">
      <c r="A54" s="215" t="s">
        <v>24</v>
      </c>
      <c r="B54" s="261" t="s">
        <v>69</v>
      </c>
      <c r="C54" s="262"/>
      <c r="D54" s="262"/>
      <c r="E54" s="262"/>
      <c r="F54" s="262"/>
      <c r="G54" s="222"/>
      <c r="H54" s="222"/>
      <c r="I54" s="222"/>
      <c r="J54" s="222"/>
    </row>
    <row r="55" spans="1:10" ht="14.25" x14ac:dyDescent="0.2">
      <c r="A55" s="215"/>
      <c r="B55" s="262"/>
      <c r="C55" s="262"/>
      <c r="D55" s="262"/>
      <c r="E55" s="262"/>
      <c r="F55" s="262"/>
      <c r="G55" s="222"/>
      <c r="H55" s="222"/>
      <c r="I55" s="222"/>
      <c r="J55" s="222"/>
    </row>
    <row r="56" spans="1:10" x14ac:dyDescent="0.2">
      <c r="A56" s="10"/>
    </row>
  </sheetData>
  <phoneticPr fontId="2" type="noConversion"/>
  <printOptions gridLines="1"/>
  <pageMargins left="0.75" right="0.75" top="1.45" bottom="0.56999999999999995" header="0.56999999999999995" footer="0.38"/>
  <pageSetup scale="74" firstPageNumber="10" fitToHeight="2" orientation="landscape" useFirstPageNumber="1" r:id="rId1"/>
  <headerFooter>
    <oddHeader xml:space="preserve">&amp;L&amp;12Attachment I -
Trash TMDL Reporting Form
Regional MS4 Permit
Permittee:______________&amp;C&amp;"Arial,Bold"&amp;12Mass Balance:
 DGR Sampling Data &amp;"Arial,Regular"
&amp;R&amp;12Reporting Year: __________
Applicable Trash TMDL: __________
</oddHeader>
    <oddFooter>&amp;L&amp;12Mass Balance Worksheet 4&amp;R&amp;12I- &amp;P</oddFooter>
  </headerFooter>
  <rowBreaks count="1" manualBreakCount="1">
    <brk id="17" max="9" man="1"/>
  </rowBreaks>
  <colBreaks count="1" manualBreakCount="1">
    <brk id="5" max="33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7"/>
  <sheetViews>
    <sheetView zoomScale="90" zoomScaleNormal="90" workbookViewId="0">
      <selection activeCell="J14" sqref="J14"/>
    </sheetView>
  </sheetViews>
  <sheetFormatPr defaultRowHeight="12.75" x14ac:dyDescent="0.2"/>
  <cols>
    <col min="1" max="1" width="16" customWidth="1"/>
    <col min="2" max="2" width="9.5703125" customWidth="1"/>
    <col min="3" max="3" width="9.28515625" customWidth="1"/>
    <col min="4" max="4" width="11.7109375" customWidth="1"/>
    <col min="5" max="6" width="9.7109375" customWidth="1"/>
    <col min="7" max="7" width="11.28515625" customWidth="1"/>
    <col min="8" max="8" width="12" customWidth="1"/>
    <col min="9" max="9" width="13.42578125" customWidth="1"/>
    <col min="10" max="10" width="31.28515625" customWidth="1"/>
    <col min="11" max="12" width="7.7109375" customWidth="1"/>
    <col min="13" max="13" width="17.7109375" customWidth="1"/>
  </cols>
  <sheetData>
    <row r="1" spans="1:13" ht="15.75" thickTop="1" thickBot="1" x14ac:dyDescent="0.25">
      <c r="A1" s="147" t="s">
        <v>0</v>
      </c>
      <c r="B1" s="263" t="s">
        <v>1</v>
      </c>
      <c r="C1" s="264" t="s">
        <v>2</v>
      </c>
      <c r="D1" s="265" t="s">
        <v>3</v>
      </c>
      <c r="E1" s="263" t="s">
        <v>4</v>
      </c>
      <c r="F1" s="264" t="s">
        <v>5</v>
      </c>
      <c r="G1" s="265" t="s">
        <v>6</v>
      </c>
      <c r="H1" s="147" t="s">
        <v>7</v>
      </c>
      <c r="I1" s="147" t="s">
        <v>8</v>
      </c>
      <c r="J1" s="147" t="s">
        <v>9</v>
      </c>
      <c r="K1" s="1"/>
      <c r="L1" s="1"/>
    </row>
    <row r="2" spans="1:13" ht="57.75" thickBot="1" x14ac:dyDescent="0.25">
      <c r="A2" s="266" t="s">
        <v>61</v>
      </c>
      <c r="B2" s="267" t="s">
        <v>42</v>
      </c>
      <c r="C2" s="268" t="s">
        <v>81</v>
      </c>
      <c r="D2" s="269" t="s">
        <v>185</v>
      </c>
      <c r="E2" s="270" t="s">
        <v>43</v>
      </c>
      <c r="F2" s="148" t="s">
        <v>82</v>
      </c>
      <c r="G2" s="271" t="s">
        <v>186</v>
      </c>
      <c r="H2" s="272" t="s">
        <v>38</v>
      </c>
      <c r="I2" s="272" t="s">
        <v>11</v>
      </c>
      <c r="J2" s="273" t="s">
        <v>12</v>
      </c>
    </row>
    <row r="3" spans="1:13" ht="14.25" x14ac:dyDescent="0.2">
      <c r="A3" s="98"/>
      <c r="B3" s="274"/>
      <c r="C3" s="98"/>
      <c r="D3" s="275"/>
      <c r="E3" s="276"/>
      <c r="F3" s="277"/>
      <c r="G3" s="278"/>
      <c r="H3" s="279"/>
      <c r="I3" s="280"/>
      <c r="J3" s="281"/>
      <c r="M3" s="58"/>
    </row>
    <row r="4" spans="1:13" ht="14.25" x14ac:dyDescent="0.2">
      <c r="A4" s="310">
        <v>44910</v>
      </c>
      <c r="B4" s="282"/>
      <c r="C4" s="114"/>
      <c r="D4" s="283" t="e">
        <f t="shared" ref="D4:D11" si="0">C4/B4</f>
        <v>#DIV/0!</v>
      </c>
      <c r="E4" s="284"/>
      <c r="F4" s="285"/>
      <c r="G4" s="286" t="e">
        <f t="shared" ref="G4:G11" si="1">F4/E4</f>
        <v>#DIV/0!</v>
      </c>
      <c r="H4" s="287"/>
      <c r="I4" s="288" t="e">
        <f t="shared" ref="I4:I11" si="2">OR(D4&gt;=H4,G4&gt;=H4)</f>
        <v>#DIV/0!</v>
      </c>
      <c r="J4" s="289"/>
    </row>
    <row r="5" spans="1:13" ht="14.25" x14ac:dyDescent="0.2">
      <c r="A5" s="310">
        <v>45275</v>
      </c>
      <c r="B5" s="282"/>
      <c r="C5" s="114"/>
      <c r="D5" s="283" t="e">
        <f t="shared" si="0"/>
        <v>#DIV/0!</v>
      </c>
      <c r="E5" s="284"/>
      <c r="F5" s="285"/>
      <c r="G5" s="286" t="e">
        <f t="shared" si="1"/>
        <v>#DIV/0!</v>
      </c>
      <c r="H5" s="287"/>
      <c r="I5" s="288" t="e">
        <f t="shared" si="2"/>
        <v>#DIV/0!</v>
      </c>
      <c r="J5" s="289"/>
    </row>
    <row r="6" spans="1:13" ht="14.25" x14ac:dyDescent="0.2">
      <c r="A6" s="310">
        <v>45641</v>
      </c>
      <c r="B6" s="282"/>
      <c r="C6" s="114"/>
      <c r="D6" s="283" t="e">
        <f t="shared" si="0"/>
        <v>#DIV/0!</v>
      </c>
      <c r="E6" s="284"/>
      <c r="F6" s="285"/>
      <c r="G6" s="286" t="e">
        <f t="shared" si="1"/>
        <v>#DIV/0!</v>
      </c>
      <c r="H6" s="287"/>
      <c r="I6" s="288" t="e">
        <f t="shared" si="2"/>
        <v>#DIV/0!</v>
      </c>
      <c r="J6" s="289"/>
    </row>
    <row r="7" spans="1:13" ht="14.25" x14ac:dyDescent="0.2">
      <c r="A7" s="310">
        <v>46006</v>
      </c>
      <c r="B7" s="282"/>
      <c r="C7" s="114"/>
      <c r="D7" s="283" t="e">
        <f t="shared" si="0"/>
        <v>#DIV/0!</v>
      </c>
      <c r="E7" s="284"/>
      <c r="F7" s="285"/>
      <c r="G7" s="286" t="e">
        <f t="shared" si="1"/>
        <v>#DIV/0!</v>
      </c>
      <c r="H7" s="287"/>
      <c r="I7" s="288" t="e">
        <f t="shared" si="2"/>
        <v>#DIV/0!</v>
      </c>
      <c r="J7" s="289"/>
    </row>
    <row r="8" spans="1:13" ht="14.25" x14ac:dyDescent="0.2">
      <c r="A8" s="310">
        <v>46371</v>
      </c>
      <c r="B8" s="282"/>
      <c r="C8" s="114"/>
      <c r="D8" s="283" t="e">
        <f t="shared" si="0"/>
        <v>#DIV/0!</v>
      </c>
      <c r="E8" s="284"/>
      <c r="F8" s="285"/>
      <c r="G8" s="286" t="e">
        <f t="shared" si="1"/>
        <v>#DIV/0!</v>
      </c>
      <c r="H8" s="287"/>
      <c r="I8" s="288" t="e">
        <f t="shared" si="2"/>
        <v>#DIV/0!</v>
      </c>
      <c r="J8" s="289"/>
    </row>
    <row r="9" spans="1:13" ht="14.25" x14ac:dyDescent="0.2">
      <c r="A9" s="310">
        <v>46736</v>
      </c>
      <c r="B9" s="282"/>
      <c r="C9" s="114"/>
      <c r="D9" s="283" t="e">
        <f t="shared" si="0"/>
        <v>#DIV/0!</v>
      </c>
      <c r="E9" s="284"/>
      <c r="F9" s="285"/>
      <c r="G9" s="286" t="e">
        <f t="shared" si="1"/>
        <v>#DIV/0!</v>
      </c>
      <c r="H9" s="290"/>
      <c r="I9" s="288" t="e">
        <f t="shared" si="2"/>
        <v>#DIV/0!</v>
      </c>
      <c r="J9" s="289"/>
    </row>
    <row r="10" spans="1:13" ht="14.25" x14ac:dyDescent="0.2">
      <c r="A10" s="310">
        <v>47102</v>
      </c>
      <c r="B10" s="282"/>
      <c r="C10" s="114"/>
      <c r="D10" s="283" t="e">
        <f t="shared" si="0"/>
        <v>#DIV/0!</v>
      </c>
      <c r="E10" s="284"/>
      <c r="F10" s="285"/>
      <c r="G10" s="286" t="e">
        <f t="shared" si="1"/>
        <v>#DIV/0!</v>
      </c>
      <c r="H10" s="290"/>
      <c r="I10" s="288" t="e">
        <f t="shared" si="2"/>
        <v>#DIV/0!</v>
      </c>
      <c r="J10" s="289"/>
    </row>
    <row r="11" spans="1:13" ht="15" thickBot="1" x14ac:dyDescent="0.25">
      <c r="A11" s="310">
        <v>47467</v>
      </c>
      <c r="B11" s="291"/>
      <c r="C11" s="292"/>
      <c r="D11" s="293" t="e">
        <f t="shared" si="0"/>
        <v>#DIV/0!</v>
      </c>
      <c r="E11" s="294"/>
      <c r="F11" s="295"/>
      <c r="G11" s="296" t="e">
        <f t="shared" si="1"/>
        <v>#DIV/0!</v>
      </c>
      <c r="H11" s="290"/>
      <c r="I11" s="288" t="e">
        <f t="shared" si="2"/>
        <v>#DIV/0!</v>
      </c>
      <c r="J11" s="289"/>
    </row>
    <row r="12" spans="1:13" ht="15" thickTop="1" x14ac:dyDescent="0.2">
      <c r="A12" s="130"/>
      <c r="B12" s="130"/>
      <c r="C12" s="130"/>
      <c r="D12" s="130"/>
      <c r="E12" s="134"/>
      <c r="F12" s="134"/>
      <c r="G12" s="297"/>
      <c r="H12" s="298"/>
      <c r="I12" s="298"/>
      <c r="J12" s="288"/>
    </row>
    <row r="13" spans="1:13" ht="14.25" x14ac:dyDescent="0.2">
      <c r="A13" s="59"/>
      <c r="B13" s="299"/>
      <c r="C13" s="299"/>
      <c r="D13" s="299"/>
      <c r="E13" s="134"/>
      <c r="F13" s="134"/>
      <c r="G13" s="133"/>
      <c r="H13" s="298"/>
      <c r="I13" s="298"/>
      <c r="J13" s="288"/>
    </row>
    <row r="14" spans="1:13" ht="14.25" x14ac:dyDescent="0.2">
      <c r="A14" s="59"/>
      <c r="B14" s="299"/>
      <c r="C14" s="299"/>
      <c r="D14" s="299"/>
      <c r="E14" s="134"/>
      <c r="F14" s="134"/>
      <c r="G14" s="133"/>
      <c r="H14" s="298"/>
      <c r="I14" s="298"/>
      <c r="J14" s="288"/>
    </row>
    <row r="15" spans="1:13" ht="14.25" x14ac:dyDescent="0.2">
      <c r="A15" s="299"/>
      <c r="B15" s="299"/>
      <c r="C15" s="299"/>
      <c r="D15" s="299"/>
      <c r="E15" s="134"/>
      <c r="F15" s="134"/>
      <c r="G15" s="133"/>
      <c r="H15" s="298"/>
      <c r="I15" s="298"/>
      <c r="J15" s="288"/>
    </row>
    <row r="16" spans="1:13" ht="15" x14ac:dyDescent="0.25">
      <c r="A16" s="300" t="s">
        <v>13</v>
      </c>
      <c r="B16" s="300"/>
      <c r="C16" s="300"/>
      <c r="D16" s="300"/>
      <c r="E16" s="215"/>
      <c r="F16" s="215"/>
      <c r="G16" s="299"/>
      <c r="H16" s="215"/>
      <c r="I16" s="215"/>
      <c r="J16" s="215"/>
    </row>
    <row r="17" spans="1:12" ht="15" x14ac:dyDescent="0.25">
      <c r="A17" s="301" t="s">
        <v>14</v>
      </c>
      <c r="B17" s="299" t="s">
        <v>182</v>
      </c>
      <c r="C17" s="300"/>
      <c r="D17" s="300"/>
      <c r="E17" s="215"/>
      <c r="F17" s="215"/>
      <c r="G17" s="299"/>
      <c r="H17" s="215"/>
      <c r="I17" s="215"/>
      <c r="J17" s="215"/>
    </row>
    <row r="18" spans="1:12" ht="15" x14ac:dyDescent="0.25">
      <c r="A18" s="301"/>
      <c r="B18" s="299" t="s">
        <v>183</v>
      </c>
      <c r="C18" s="300"/>
      <c r="D18" s="300"/>
      <c r="E18" s="215"/>
      <c r="F18" s="215"/>
      <c r="G18" s="299"/>
      <c r="H18" s="215"/>
      <c r="I18" s="215"/>
      <c r="J18" s="215"/>
    </row>
    <row r="19" spans="1:12" ht="15" x14ac:dyDescent="0.25">
      <c r="A19" s="59"/>
      <c r="B19" s="302" t="s">
        <v>64</v>
      </c>
      <c r="C19" s="301"/>
      <c r="D19" s="301"/>
      <c r="E19" s="303"/>
      <c r="F19" s="303"/>
      <c r="G19" s="215"/>
      <c r="H19" s="215"/>
      <c r="I19" s="215"/>
      <c r="J19" s="215"/>
    </row>
    <row r="20" spans="1:12" ht="14.25" x14ac:dyDescent="0.2">
      <c r="A20" s="215" t="s">
        <v>15</v>
      </c>
      <c r="B20" s="215" t="s">
        <v>207</v>
      </c>
      <c r="C20" s="215"/>
      <c r="D20" s="215"/>
      <c r="E20" s="215"/>
      <c r="F20" s="215"/>
      <c r="G20" s="215"/>
      <c r="H20" s="304"/>
      <c r="I20" s="304"/>
      <c r="J20" s="304"/>
      <c r="K20" s="11"/>
      <c r="L20" s="11"/>
    </row>
    <row r="21" spans="1:12" ht="14.25" x14ac:dyDescent="0.2">
      <c r="A21" s="215" t="s">
        <v>16</v>
      </c>
      <c r="B21" s="215" t="s">
        <v>72</v>
      </c>
      <c r="C21" s="215"/>
      <c r="D21" s="215"/>
      <c r="E21" s="215"/>
      <c r="F21" s="215"/>
      <c r="G21" s="304"/>
      <c r="H21" s="304"/>
      <c r="I21" s="304"/>
      <c r="J21" s="304"/>
      <c r="K21" s="11"/>
      <c r="L21" s="11"/>
    </row>
    <row r="22" spans="1:12" ht="14.25" x14ac:dyDescent="0.2">
      <c r="A22" s="215" t="s">
        <v>17</v>
      </c>
      <c r="B22" s="215" t="s">
        <v>76</v>
      </c>
      <c r="C22" s="215"/>
      <c r="D22" s="215"/>
      <c r="E22" s="215"/>
      <c r="F22" s="215"/>
      <c r="G22" s="304"/>
      <c r="H22" s="304"/>
      <c r="I22" s="304"/>
      <c r="J22" s="304"/>
      <c r="K22" s="11"/>
      <c r="L22" s="11"/>
    </row>
    <row r="23" spans="1:12" ht="14.25" x14ac:dyDescent="0.2">
      <c r="A23" s="215" t="s">
        <v>18</v>
      </c>
      <c r="B23" s="215" t="s">
        <v>77</v>
      </c>
      <c r="C23" s="215"/>
      <c r="D23" s="215"/>
      <c r="E23" s="215"/>
      <c r="F23" s="215"/>
      <c r="G23" s="215"/>
      <c r="H23" s="215"/>
      <c r="I23" s="215"/>
      <c r="J23" s="304"/>
      <c r="K23" s="11"/>
      <c r="L23" s="11"/>
    </row>
    <row r="24" spans="1:12" ht="14.25" x14ac:dyDescent="0.2">
      <c r="A24" s="215" t="s">
        <v>19</v>
      </c>
      <c r="B24" s="215" t="s">
        <v>73</v>
      </c>
      <c r="C24" s="215"/>
      <c r="D24" s="215"/>
      <c r="E24" s="215"/>
      <c r="F24" s="215"/>
      <c r="G24" s="304"/>
      <c r="H24" s="304"/>
      <c r="I24" s="304"/>
      <c r="J24" s="304"/>
      <c r="K24" s="11"/>
      <c r="L24" s="11"/>
    </row>
    <row r="25" spans="1:12" ht="14.25" x14ac:dyDescent="0.2">
      <c r="A25" s="215" t="s">
        <v>20</v>
      </c>
      <c r="B25" s="215" t="s">
        <v>78</v>
      </c>
      <c r="C25" s="215"/>
      <c r="D25" s="215"/>
      <c r="E25" s="215"/>
      <c r="F25" s="215"/>
      <c r="G25" s="215"/>
      <c r="H25" s="215"/>
      <c r="I25" s="215"/>
      <c r="J25" s="304"/>
      <c r="K25" s="11"/>
      <c r="L25" s="11"/>
    </row>
    <row r="26" spans="1:12" ht="14.25" x14ac:dyDescent="0.2">
      <c r="A26" s="215" t="s">
        <v>21</v>
      </c>
      <c r="B26" s="215" t="s">
        <v>79</v>
      </c>
      <c r="C26" s="215"/>
      <c r="D26" s="215"/>
      <c r="E26" s="215"/>
      <c r="F26" s="215"/>
      <c r="G26" s="215"/>
      <c r="H26" s="215"/>
      <c r="I26" s="215"/>
      <c r="J26" s="304"/>
      <c r="K26" s="11"/>
      <c r="L26" s="11"/>
    </row>
    <row r="27" spans="1:12" ht="14.25" x14ac:dyDescent="0.2">
      <c r="A27" s="215" t="s">
        <v>22</v>
      </c>
      <c r="B27" s="215" t="s">
        <v>208</v>
      </c>
      <c r="C27" s="215"/>
      <c r="D27" s="215"/>
      <c r="E27" s="215"/>
      <c r="F27" s="215"/>
      <c r="G27" s="304"/>
      <c r="H27" s="304"/>
      <c r="I27" s="304"/>
      <c r="J27" s="304"/>
      <c r="K27" s="11"/>
      <c r="L27" s="11"/>
    </row>
    <row r="28" spans="1:12" ht="14.25" x14ac:dyDescent="0.2">
      <c r="A28" s="215"/>
      <c r="B28" s="215" t="s">
        <v>184</v>
      </c>
      <c r="C28" s="215"/>
      <c r="D28" s="215"/>
      <c r="E28" s="215"/>
      <c r="F28" s="215"/>
      <c r="G28" s="304"/>
      <c r="H28" s="304"/>
      <c r="I28" s="304"/>
      <c r="J28" s="304"/>
      <c r="K28" s="11"/>
      <c r="L28" s="11"/>
    </row>
    <row r="29" spans="1:12" ht="14.25" x14ac:dyDescent="0.2">
      <c r="A29" s="215" t="s">
        <v>23</v>
      </c>
      <c r="B29" s="215" t="s">
        <v>74</v>
      </c>
      <c r="C29" s="215"/>
      <c r="D29" s="215"/>
      <c r="E29" s="215"/>
      <c r="F29" s="215"/>
      <c r="G29" s="215"/>
      <c r="H29" s="215"/>
      <c r="I29" s="215"/>
      <c r="J29" s="304"/>
      <c r="K29" s="11"/>
      <c r="L29" s="11"/>
    </row>
    <row r="30" spans="1:12" ht="14.25" x14ac:dyDescent="0.2">
      <c r="A30" s="215" t="s">
        <v>24</v>
      </c>
      <c r="B30" s="215" t="s">
        <v>69</v>
      </c>
      <c r="C30" s="215"/>
      <c r="D30" s="215"/>
      <c r="E30" s="215"/>
      <c r="F30" s="215"/>
      <c r="G30" s="215"/>
      <c r="H30" s="215"/>
      <c r="I30" s="215"/>
      <c r="J30" s="304"/>
      <c r="K30" s="11"/>
      <c r="L30" s="11"/>
    </row>
    <row r="31" spans="1:12" ht="14.25" x14ac:dyDescent="0.2">
      <c r="A31" s="215"/>
      <c r="B31" s="215"/>
      <c r="C31" s="215"/>
      <c r="D31" s="215"/>
      <c r="E31" s="215"/>
      <c r="F31" s="215"/>
      <c r="G31" s="215"/>
      <c r="H31" s="304"/>
      <c r="I31" s="304"/>
      <c r="J31" s="304"/>
      <c r="K31" s="11"/>
      <c r="L31" s="11"/>
    </row>
    <row r="32" spans="1:12" x14ac:dyDescent="0.2">
      <c r="A32" s="10"/>
      <c r="B32" s="10"/>
      <c r="C32" s="10"/>
      <c r="D32" s="10"/>
      <c r="E32" s="24"/>
      <c r="F32" s="24"/>
      <c r="G32" s="6"/>
      <c r="H32" s="11"/>
      <c r="I32" s="11"/>
      <c r="J32" s="11"/>
      <c r="K32" s="11"/>
      <c r="L32" s="11"/>
    </row>
    <row r="33" spans="1:12" x14ac:dyDescent="0.2">
      <c r="A33" s="10"/>
      <c r="B33" s="10"/>
      <c r="C33" s="10"/>
      <c r="D33" s="10"/>
      <c r="E33" s="24"/>
      <c r="F33" s="24"/>
      <c r="G33" s="6"/>
      <c r="H33" s="11"/>
      <c r="I33" s="11"/>
      <c r="J33" s="11"/>
      <c r="K33" s="11"/>
      <c r="L33" s="11"/>
    </row>
    <row r="34" spans="1:12" x14ac:dyDescent="0.2">
      <c r="A34" s="10"/>
      <c r="B34" s="10"/>
      <c r="C34" s="10"/>
      <c r="D34" s="10"/>
      <c r="E34" s="6"/>
      <c r="F34" s="6"/>
      <c r="G34" s="6"/>
      <c r="H34" s="11"/>
      <c r="I34" s="11"/>
      <c r="J34" s="11"/>
      <c r="K34" s="11"/>
      <c r="L34" s="11"/>
    </row>
    <row r="35" spans="1:12" x14ac:dyDescent="0.2">
      <c r="A35" s="9"/>
      <c r="B35" s="9"/>
      <c r="C35" s="9"/>
      <c r="D35" s="9"/>
      <c r="G35" s="6"/>
      <c r="H35" s="9"/>
      <c r="I35" s="9"/>
      <c r="J35" s="9"/>
      <c r="K35" s="9"/>
      <c r="L35" s="9"/>
    </row>
    <row r="37" spans="1:12" x14ac:dyDescent="0.2">
      <c r="E37" s="13"/>
    </row>
  </sheetData>
  <phoneticPr fontId="2" type="noConversion"/>
  <printOptions gridLines="1"/>
  <pageMargins left="0.75" right="0.75" top="1.45" bottom="0.56999999999999995" header="0.56999999999999995" footer="0.38"/>
  <pageSetup scale="85" firstPageNumber="12" orientation="landscape" useFirstPageNumber="1" r:id="rId1"/>
  <headerFooter>
    <oddHeader xml:space="preserve">&amp;L&amp;12Attachment I - 
Trash TMDL Reporting Form
Regional MS4 Permit
Permittee: _______________&amp;C&amp;"Arial,Bold"&amp;12Certified Full Capture Systems:
Compliance Summary Report  
&amp;R&amp;12Reporting Year:  ___________ 
Applicable Trash TMDL: ___________  </oddHeader>
    <oddFooter>&amp;L&amp;12FCS Report&amp;R&amp;12I-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3"/>
  <sheetViews>
    <sheetView zoomScaleNormal="100" workbookViewId="0">
      <selection activeCell="C6" sqref="C6"/>
    </sheetView>
  </sheetViews>
  <sheetFormatPr defaultRowHeight="12.75" x14ac:dyDescent="0.2"/>
  <cols>
    <col min="1" max="1" width="12" customWidth="1"/>
    <col min="2" max="2" width="9.7109375" customWidth="1"/>
    <col min="3" max="3" width="9.28515625" customWidth="1"/>
    <col min="4" max="4" width="8.5703125" customWidth="1"/>
    <col min="5" max="5" width="12.42578125" customWidth="1"/>
    <col min="6" max="6" width="11.28515625" customWidth="1"/>
    <col min="7" max="7" width="9.42578125" customWidth="1"/>
    <col min="8" max="8" width="8.140625" customWidth="1"/>
    <col min="9" max="9" width="8.85546875" customWidth="1"/>
    <col min="10" max="10" width="12.28515625" customWidth="1"/>
    <col min="11" max="11" width="26.7109375" customWidth="1"/>
    <col min="12" max="13" width="7.7109375" customWidth="1"/>
    <col min="14" max="14" width="17.7109375" customWidth="1"/>
  </cols>
  <sheetData>
    <row r="1" spans="1:13" s="26" customFormat="1" ht="15" thickBot="1" x14ac:dyDescent="0.25">
      <c r="A1" s="147" t="s">
        <v>0</v>
      </c>
      <c r="B1" s="147" t="s">
        <v>1</v>
      </c>
      <c r="C1" s="147" t="s">
        <v>2</v>
      </c>
      <c r="D1" s="147" t="s">
        <v>3</v>
      </c>
      <c r="E1" s="147" t="s">
        <v>4</v>
      </c>
      <c r="F1" s="147" t="s">
        <v>5</v>
      </c>
      <c r="G1" s="147" t="s">
        <v>6</v>
      </c>
      <c r="H1" s="147" t="s">
        <v>7</v>
      </c>
      <c r="I1" s="147" t="s">
        <v>8</v>
      </c>
      <c r="J1" s="147" t="s">
        <v>9</v>
      </c>
      <c r="K1" s="147" t="s">
        <v>10</v>
      </c>
      <c r="L1" s="1"/>
      <c r="M1" s="1"/>
    </row>
    <row r="2" spans="1:13" ht="57.75" thickBot="1" x14ac:dyDescent="0.25">
      <c r="A2" s="272" t="s">
        <v>83</v>
      </c>
      <c r="B2" s="272" t="s">
        <v>84</v>
      </c>
      <c r="C2" s="272" t="s">
        <v>26</v>
      </c>
      <c r="D2" s="272" t="s">
        <v>85</v>
      </c>
      <c r="E2" s="272" t="s">
        <v>86</v>
      </c>
      <c r="F2" s="272" t="s">
        <v>87</v>
      </c>
      <c r="G2" s="272" t="s">
        <v>88</v>
      </c>
      <c r="H2" s="272" t="s">
        <v>27</v>
      </c>
      <c r="I2" s="272" t="s">
        <v>40</v>
      </c>
      <c r="J2" s="272" t="s">
        <v>41</v>
      </c>
      <c r="K2" s="272" t="s">
        <v>89</v>
      </c>
    </row>
    <row r="3" spans="1:13" ht="14.25" x14ac:dyDescent="0.2">
      <c r="A3" s="155"/>
      <c r="B3" s="155"/>
      <c r="C3" s="155"/>
      <c r="D3" s="155"/>
      <c r="E3" s="155"/>
      <c r="F3" s="155"/>
      <c r="G3" s="289"/>
      <c r="H3" s="289"/>
      <c r="I3" s="289"/>
      <c r="J3" s="289"/>
      <c r="K3" s="289"/>
    </row>
    <row r="4" spans="1:13" ht="14.25" x14ac:dyDescent="0.2">
      <c r="A4" s="155"/>
      <c r="B4" s="155"/>
      <c r="C4" s="155"/>
      <c r="D4" s="155"/>
      <c r="E4" s="155"/>
      <c r="F4" s="155"/>
      <c r="G4" s="289"/>
      <c r="H4" s="289"/>
      <c r="I4" s="289"/>
      <c r="J4" s="289"/>
      <c r="K4" s="289"/>
    </row>
    <row r="5" spans="1:13" ht="14.25" x14ac:dyDescent="0.2">
      <c r="A5" s="155"/>
      <c r="B5" s="155"/>
      <c r="C5" s="155"/>
      <c r="D5" s="155"/>
      <c r="E5" s="155"/>
      <c r="F5" s="155"/>
      <c r="G5" s="289"/>
      <c r="H5" s="289"/>
      <c r="I5" s="289"/>
      <c r="J5" s="289"/>
      <c r="K5" s="289"/>
    </row>
    <row r="6" spans="1:13" ht="14.25" x14ac:dyDescent="0.2">
      <c r="A6" s="155"/>
      <c r="B6" s="155"/>
      <c r="C6" s="155"/>
      <c r="D6" s="155"/>
      <c r="E6" s="155"/>
      <c r="F6" s="155"/>
      <c r="G6" s="289"/>
      <c r="H6" s="289"/>
      <c r="I6" s="289"/>
      <c r="J6" s="289"/>
      <c r="K6" s="289"/>
    </row>
    <row r="7" spans="1:13" ht="14.25" x14ac:dyDescent="0.2">
      <c r="A7" s="155"/>
      <c r="B7" s="155"/>
      <c r="C7" s="155"/>
      <c r="D7" s="155"/>
      <c r="E7" s="155"/>
      <c r="F7" s="155"/>
      <c r="G7" s="153"/>
      <c r="H7" s="153"/>
      <c r="I7" s="153"/>
      <c r="J7" s="153"/>
      <c r="K7" s="289"/>
    </row>
    <row r="8" spans="1:13" ht="14.25" x14ac:dyDescent="0.2">
      <c r="A8" s="155"/>
      <c r="B8" s="155"/>
      <c r="C8" s="155"/>
      <c r="D8" s="155"/>
      <c r="E8" s="155"/>
      <c r="F8" s="155"/>
      <c r="G8" s="153"/>
      <c r="H8" s="153"/>
      <c r="I8" s="153"/>
      <c r="J8" s="153"/>
      <c r="K8" s="289"/>
    </row>
    <row r="9" spans="1:13" ht="14.25" x14ac:dyDescent="0.2">
      <c r="A9" s="155"/>
      <c r="B9" s="155"/>
      <c r="C9" s="155"/>
      <c r="D9" s="155"/>
      <c r="E9" s="155"/>
      <c r="F9" s="155"/>
      <c r="G9" s="153"/>
      <c r="H9" s="153"/>
      <c r="I9" s="153"/>
      <c r="J9" s="153"/>
      <c r="K9" s="289"/>
    </row>
    <row r="10" spans="1:13" ht="14.25" x14ac:dyDescent="0.2">
      <c r="A10" s="305"/>
      <c r="B10" s="305"/>
      <c r="C10" s="305"/>
      <c r="D10" s="305"/>
      <c r="E10" s="305"/>
      <c r="F10" s="305"/>
      <c r="G10" s="153"/>
      <c r="H10" s="153"/>
      <c r="I10" s="153"/>
      <c r="J10" s="153"/>
      <c r="K10" s="289"/>
    </row>
    <row r="11" spans="1:13" ht="15" x14ac:dyDescent="0.25">
      <c r="A11" s="300" t="s">
        <v>13</v>
      </c>
      <c r="B11" s="215"/>
      <c r="C11" s="215"/>
      <c r="D11" s="215"/>
      <c r="E11" s="215"/>
      <c r="F11" s="215"/>
      <c r="G11" s="300"/>
      <c r="H11" s="300"/>
      <c r="I11" s="300"/>
      <c r="J11" s="300"/>
      <c r="K11" s="222"/>
    </row>
    <row r="12" spans="1:13" s="9" customFormat="1" ht="15" x14ac:dyDescent="0.25">
      <c r="A12" s="303" t="s">
        <v>14</v>
      </c>
      <c r="B12" s="215" t="s">
        <v>116</v>
      </c>
      <c r="C12" s="215"/>
      <c r="D12" s="215"/>
      <c r="E12" s="215"/>
      <c r="F12" s="215"/>
      <c r="G12" s="301"/>
      <c r="H12" s="301"/>
      <c r="I12" s="301"/>
      <c r="J12" s="301"/>
      <c r="K12" s="306"/>
      <c r="L12" s="11"/>
      <c r="M12" s="11"/>
    </row>
    <row r="13" spans="1:13" ht="14.25" x14ac:dyDescent="0.2">
      <c r="A13" s="215" t="s">
        <v>15</v>
      </c>
      <c r="B13" s="215" t="s">
        <v>80</v>
      </c>
      <c r="C13" s="215"/>
      <c r="D13" s="215"/>
      <c r="E13" s="215"/>
      <c r="F13" s="215"/>
      <c r="G13" s="59"/>
      <c r="H13" s="215"/>
      <c r="I13" s="59"/>
      <c r="J13" s="215"/>
      <c r="K13" s="304"/>
      <c r="L13" s="11"/>
      <c r="M13" s="11"/>
    </row>
    <row r="14" spans="1:13" ht="14.25" x14ac:dyDescent="0.2">
      <c r="A14" s="215" t="s">
        <v>16</v>
      </c>
      <c r="B14" s="215" t="s">
        <v>90</v>
      </c>
      <c r="C14" s="215"/>
      <c r="D14" s="215"/>
      <c r="E14" s="215"/>
      <c r="F14" s="215"/>
      <c r="G14" s="59"/>
      <c r="H14" s="215"/>
      <c r="I14" s="59"/>
      <c r="J14" s="215"/>
      <c r="K14" s="304"/>
      <c r="L14" s="11"/>
      <c r="M14" s="11"/>
    </row>
    <row r="15" spans="1:13" ht="14.25" x14ac:dyDescent="0.2">
      <c r="A15" s="215" t="s">
        <v>17</v>
      </c>
      <c r="B15" s="215" t="s">
        <v>91</v>
      </c>
      <c r="C15" s="215"/>
      <c r="D15" s="215"/>
      <c r="E15" s="215"/>
      <c r="F15" s="215"/>
      <c r="G15" s="59"/>
      <c r="H15" s="215"/>
      <c r="I15" s="59"/>
      <c r="J15" s="215"/>
      <c r="K15" s="304"/>
      <c r="L15" s="11"/>
      <c r="M15" s="11"/>
    </row>
    <row r="16" spans="1:13" ht="14.25" x14ac:dyDescent="0.2">
      <c r="A16" s="215" t="s">
        <v>18</v>
      </c>
      <c r="B16" s="215" t="s">
        <v>108</v>
      </c>
      <c r="C16" s="215"/>
      <c r="D16" s="215"/>
      <c r="E16" s="215"/>
      <c r="F16" s="215"/>
      <c r="G16" s="59"/>
      <c r="H16" s="215"/>
      <c r="I16" s="59"/>
      <c r="J16" s="215"/>
      <c r="K16" s="304"/>
      <c r="L16" s="11"/>
      <c r="M16" s="11"/>
    </row>
    <row r="17" spans="1:13" ht="14.25" x14ac:dyDescent="0.2">
      <c r="A17" s="215"/>
      <c r="B17" s="215" t="s">
        <v>109</v>
      </c>
      <c r="C17" s="215"/>
      <c r="D17" s="215"/>
      <c r="E17" s="215"/>
      <c r="F17" s="215"/>
      <c r="G17" s="59"/>
      <c r="H17" s="215"/>
      <c r="I17" s="59"/>
      <c r="J17" s="215"/>
      <c r="K17" s="304"/>
      <c r="L17" s="11"/>
      <c r="M17" s="11"/>
    </row>
    <row r="18" spans="1:13" ht="14.25" x14ac:dyDescent="0.2">
      <c r="A18" s="215" t="s">
        <v>19</v>
      </c>
      <c r="B18" s="215" t="s">
        <v>110</v>
      </c>
      <c r="C18" s="215"/>
      <c r="D18" s="215"/>
      <c r="E18" s="215"/>
      <c r="F18" s="215"/>
      <c r="G18" s="59"/>
      <c r="H18" s="215"/>
      <c r="I18" s="59"/>
      <c r="J18" s="215"/>
      <c r="K18" s="304"/>
      <c r="L18" s="11"/>
      <c r="M18" s="11"/>
    </row>
    <row r="19" spans="1:13" ht="14.25" x14ac:dyDescent="0.2">
      <c r="A19" s="215"/>
      <c r="B19" s="215" t="s">
        <v>111</v>
      </c>
      <c r="C19" s="215"/>
      <c r="D19" s="215"/>
      <c r="E19" s="215"/>
      <c r="F19" s="215"/>
      <c r="G19" s="59"/>
      <c r="H19" s="215"/>
      <c r="I19" s="59"/>
      <c r="J19" s="215"/>
      <c r="K19" s="304"/>
      <c r="L19" s="11"/>
      <c r="M19" s="11"/>
    </row>
    <row r="20" spans="1:13" ht="14.25" x14ac:dyDescent="0.2">
      <c r="A20" s="215" t="s">
        <v>20</v>
      </c>
      <c r="B20" s="215" t="s">
        <v>92</v>
      </c>
      <c r="C20" s="215"/>
      <c r="D20" s="215"/>
      <c r="E20" s="215"/>
      <c r="F20" s="215"/>
      <c r="G20" s="59"/>
      <c r="H20" s="215"/>
      <c r="I20" s="59"/>
      <c r="J20" s="215"/>
      <c r="K20" s="304"/>
      <c r="L20" s="11"/>
      <c r="M20" s="11"/>
    </row>
    <row r="21" spans="1:13" ht="14.25" x14ac:dyDescent="0.2">
      <c r="A21" s="215" t="s">
        <v>21</v>
      </c>
      <c r="B21" s="215" t="s">
        <v>28</v>
      </c>
      <c r="C21" s="215"/>
      <c r="D21" s="215"/>
      <c r="E21" s="215"/>
      <c r="F21" s="215"/>
      <c r="G21" s="59"/>
      <c r="H21" s="215"/>
      <c r="I21" s="59"/>
      <c r="J21" s="215"/>
      <c r="K21" s="304"/>
      <c r="L21" s="11"/>
      <c r="M21" s="11"/>
    </row>
    <row r="22" spans="1:13" ht="14.25" x14ac:dyDescent="0.2">
      <c r="A22" s="215" t="s">
        <v>22</v>
      </c>
      <c r="B22" s="215" t="s">
        <v>112</v>
      </c>
      <c r="C22" s="215"/>
      <c r="D22" s="215"/>
      <c r="E22" s="215"/>
      <c r="F22" s="215"/>
      <c r="G22" s="59"/>
      <c r="H22" s="215"/>
      <c r="I22" s="59"/>
      <c r="J22" s="215"/>
      <c r="K22" s="304"/>
      <c r="L22" s="11"/>
      <c r="M22" s="11"/>
    </row>
    <row r="23" spans="1:13" ht="14.25" x14ac:dyDescent="0.2">
      <c r="A23" s="215"/>
      <c r="B23" s="215" t="s">
        <v>113</v>
      </c>
      <c r="C23" s="215"/>
      <c r="D23" s="215"/>
      <c r="E23" s="215"/>
      <c r="F23" s="215"/>
      <c r="G23" s="59"/>
      <c r="H23" s="215"/>
      <c r="I23" s="59"/>
      <c r="J23" s="215"/>
      <c r="K23" s="304"/>
      <c r="L23" s="11"/>
      <c r="M23" s="11"/>
    </row>
    <row r="24" spans="1:13" ht="14.25" x14ac:dyDescent="0.2">
      <c r="A24" s="215" t="s">
        <v>23</v>
      </c>
      <c r="B24" s="215" t="s">
        <v>114</v>
      </c>
      <c r="C24" s="215"/>
      <c r="D24" s="215"/>
      <c r="E24" s="215"/>
      <c r="F24" s="215"/>
      <c r="G24" s="59"/>
      <c r="H24" s="215"/>
      <c r="I24" s="59"/>
      <c r="J24" s="215"/>
      <c r="K24" s="304"/>
      <c r="L24" s="11"/>
      <c r="M24" s="11"/>
    </row>
    <row r="25" spans="1:13" ht="14.25" x14ac:dyDescent="0.2">
      <c r="A25" s="215"/>
      <c r="B25" s="215" t="s">
        <v>109</v>
      </c>
      <c r="C25" s="215"/>
      <c r="D25" s="215"/>
      <c r="E25" s="215"/>
      <c r="F25" s="215"/>
      <c r="G25" s="59"/>
      <c r="H25" s="215"/>
      <c r="I25" s="59"/>
      <c r="J25" s="215"/>
      <c r="K25" s="304"/>
      <c r="L25" s="11"/>
      <c r="M25" s="11"/>
    </row>
    <row r="26" spans="1:13" ht="14.25" x14ac:dyDescent="0.2">
      <c r="A26" s="215" t="s">
        <v>24</v>
      </c>
      <c r="B26" s="215" t="s">
        <v>115</v>
      </c>
      <c r="C26" s="215"/>
      <c r="D26" s="215"/>
      <c r="E26" s="215"/>
      <c r="F26" s="215"/>
      <c r="G26" s="59"/>
      <c r="H26" s="215"/>
      <c r="I26" s="59"/>
      <c r="J26" s="215"/>
      <c r="K26" s="304"/>
      <c r="L26" s="11"/>
      <c r="M26" s="11"/>
    </row>
    <row r="27" spans="1:13" ht="14.25" x14ac:dyDescent="0.2">
      <c r="A27" s="59"/>
      <c r="B27" s="59" t="s">
        <v>111</v>
      </c>
      <c r="C27" s="59"/>
      <c r="D27" s="59"/>
      <c r="E27" s="59"/>
      <c r="F27" s="59"/>
      <c r="G27" s="59"/>
      <c r="H27" s="59"/>
      <c r="I27" s="59"/>
      <c r="J27" s="59"/>
      <c r="K27" s="59"/>
    </row>
    <row r="28" spans="1:13" ht="14.25" x14ac:dyDescent="0.2">
      <c r="A28" s="215" t="s">
        <v>25</v>
      </c>
      <c r="B28" s="261" t="s">
        <v>93</v>
      </c>
      <c r="C28" s="215"/>
      <c r="D28" s="215"/>
      <c r="E28" s="215"/>
      <c r="F28" s="215"/>
      <c r="G28" s="59"/>
      <c r="H28" s="215"/>
      <c r="I28" s="59"/>
      <c r="J28" s="215"/>
      <c r="K28" s="59"/>
      <c r="L28" s="9"/>
      <c r="M28" s="9"/>
    </row>
    <row r="29" spans="1:13" ht="14.25" x14ac:dyDescent="0.2">
      <c r="A29" s="59"/>
      <c r="B29" s="59"/>
      <c r="C29" s="59"/>
      <c r="D29" s="59"/>
      <c r="E29" s="59"/>
      <c r="F29" s="59"/>
      <c r="G29" s="314"/>
      <c r="H29" s="314"/>
      <c r="I29" s="314"/>
      <c r="J29" s="314"/>
      <c r="K29" s="59"/>
    </row>
    <row r="30" spans="1:13" ht="14.25" x14ac:dyDescent="0.2">
      <c r="A30" s="307"/>
      <c r="B30" s="307"/>
      <c r="C30" s="308"/>
      <c r="D30" s="308"/>
      <c r="E30" s="308"/>
      <c r="F30" s="308"/>
      <c r="G30" s="308"/>
      <c r="H30" s="59"/>
      <c r="I30" s="59"/>
      <c r="J30" s="59"/>
      <c r="K30" s="59"/>
    </row>
    <row r="31" spans="1:13" ht="14.25" x14ac:dyDescent="0.2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</row>
    <row r="32" spans="1:13" x14ac:dyDescent="0.2">
      <c r="B32" s="12"/>
    </row>
    <row r="33" spans="2:2" x14ac:dyDescent="0.2">
      <c r="B33" s="12"/>
    </row>
  </sheetData>
  <mergeCells count="1">
    <mergeCell ref="G29:J29"/>
  </mergeCells>
  <phoneticPr fontId="2" type="noConversion"/>
  <printOptions gridLines="1"/>
  <pageMargins left="0.5" right="0.5" top="1.45" bottom="0.56999999999999995" header="0.56999999999999995" footer="0.38"/>
  <pageSetup firstPageNumber="13" orientation="landscape" useFirstPageNumber="1" r:id="rId1"/>
  <headerFooter>
    <oddHeader>&amp;L&amp;12Attachment I - 
Trash TMDL Reporting Form 
Regional MS4 Permit
Permittee: _______________&amp;C&amp;"Arial,Bold"&amp;12Certified Full Capture Systems:
 Database
&amp;R&amp;12Reporting Year: ___________
Applicable Trash TMDL: ___________</oddHeader>
    <oddFooter>&amp;L&amp;12FCS Database&amp;R&amp;12I-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12</vt:i4>
      </vt:variant>
    </vt:vector>
  </HeadingPairs>
  <TitlesOfParts>
    <vt:vector size="18" baseType="lpstr">
      <vt:lpstr>Mass Balance Summary</vt:lpstr>
      <vt:lpstr>Storm Year Trash Discharge</vt:lpstr>
      <vt:lpstr>Street Sweeping Days</vt:lpstr>
      <vt:lpstr>DGR Sampling Data</vt:lpstr>
      <vt:lpstr>FCS Compliance Summary</vt:lpstr>
      <vt:lpstr>FCS Database</vt:lpstr>
      <vt:lpstr>'DGR Sampling Data'!Print_Area</vt:lpstr>
      <vt:lpstr>'FCS Compliance Summary'!Print_Area</vt:lpstr>
      <vt:lpstr>'FCS Database'!Print_Area</vt:lpstr>
      <vt:lpstr>'Mass Balance Summary'!Print_Area</vt:lpstr>
      <vt:lpstr>'Storm Year Trash Discharge'!Print_Area</vt:lpstr>
      <vt:lpstr>'Street Sweeping Days'!Print_Area</vt:lpstr>
      <vt:lpstr>'DGR Sampling Data'!Print_Titles</vt:lpstr>
      <vt:lpstr>'FCS Compliance Summary'!Print_Titles</vt:lpstr>
      <vt:lpstr>'FCS Database'!Print_Titles</vt:lpstr>
      <vt:lpstr>'Mass Balance Summary'!Print_Titles</vt:lpstr>
      <vt:lpstr>'Storm Year Trash Discharge'!Print_Titles</vt:lpstr>
      <vt:lpstr>'Street Sweeping Days'!Print_Titles</vt:lpstr>
    </vt:vector>
  </TitlesOfParts>
  <Company>SWRCB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</dc:creator>
  <cp:lastModifiedBy>Shahnazarian, Angineh@Waterboards</cp:lastModifiedBy>
  <cp:lastPrinted>2021-06-02T20:34:51Z</cp:lastPrinted>
  <dcterms:created xsi:type="dcterms:W3CDTF">2010-08-13T22:20:25Z</dcterms:created>
  <dcterms:modified xsi:type="dcterms:W3CDTF">2021-06-02T20:34:59Z</dcterms:modified>
</cp:coreProperties>
</file>